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Estimate" sheetId="4" r:id="rId1"/>
    <sheet name="Sheet1" sheetId="5" r:id="rId2"/>
  </sheets>
  <definedNames>
    <definedName name="OLE_LINK1" localSheetId="0">Estimate!#REF!</definedName>
    <definedName name="_xlnm.Print_Area" localSheetId="0">Estimate!$A$1:$F$251</definedName>
    <definedName name="_xlnm.Print_Area" localSheetId="1">Sheet1!$A$1:$F$172</definedName>
  </definedNames>
  <calcPr calcId="144525"/>
</workbook>
</file>

<file path=xl/calcChain.xml><?xml version="1.0" encoding="utf-8"?>
<calcChain xmlns="http://schemas.openxmlformats.org/spreadsheetml/2006/main">
  <c r="C16" i="4" l="1"/>
  <c r="F29" i="5"/>
  <c r="C103" i="4" l="1"/>
  <c r="C86" i="4"/>
  <c r="C245" i="4" l="1"/>
  <c r="C244" i="4"/>
  <c r="C243" i="4"/>
  <c r="C242" i="4"/>
  <c r="C239" i="4"/>
  <c r="C237" i="4"/>
  <c r="C235" i="4"/>
  <c r="C233" i="4"/>
  <c r="C232" i="4"/>
  <c r="C231" i="4"/>
  <c r="C230" i="4"/>
  <c r="C229" i="4"/>
  <c r="C226" i="4"/>
  <c r="C225" i="4"/>
  <c r="C223" i="4"/>
  <c r="C222" i="4"/>
  <c r="C221" i="4"/>
  <c r="C216" i="4"/>
  <c r="C215" i="4"/>
  <c r="C214" i="4"/>
  <c r="C213" i="4"/>
  <c r="C207" i="4"/>
  <c r="C206" i="4"/>
  <c r="C204" i="4"/>
  <c r="C203" i="4"/>
  <c r="C197" i="4"/>
  <c r="C196" i="4"/>
  <c r="C195" i="4"/>
  <c r="C184" i="4"/>
  <c r="C132" i="4"/>
  <c r="C130" i="4"/>
  <c r="C128" i="4"/>
  <c r="C127" i="4"/>
  <c r="C125" i="4"/>
  <c r="C124" i="4"/>
  <c r="C123" i="4"/>
  <c r="C122" i="4"/>
  <c r="C107" i="4"/>
  <c r="C97" i="4"/>
  <c r="C95" i="4"/>
  <c r="C91" i="4"/>
  <c r="C90" i="4"/>
  <c r="C87" i="4"/>
  <c r="C85" i="4"/>
  <c r="C84" i="4"/>
  <c r="C83" i="4"/>
  <c r="C82" i="4"/>
  <c r="C81" i="4"/>
  <c r="C76" i="4"/>
  <c r="C75" i="4"/>
  <c r="C74" i="4"/>
  <c r="C72" i="4"/>
  <c r="C71" i="4"/>
  <c r="C70" i="4"/>
  <c r="C69" i="4"/>
  <c r="C68" i="4"/>
  <c r="C61" i="4"/>
  <c r="F69" i="5"/>
  <c r="C55" i="4"/>
  <c r="C51" i="4"/>
  <c r="C46" i="4"/>
  <c r="C45" i="4"/>
  <c r="C42" i="4"/>
  <c r="C37" i="4"/>
  <c r="C36" i="4"/>
  <c r="C35" i="4"/>
  <c r="C34" i="4"/>
  <c r="C31" i="4"/>
  <c r="C30" i="4"/>
  <c r="C29" i="4"/>
  <c r="C28" i="4"/>
  <c r="C26" i="4"/>
  <c r="C24" i="4"/>
  <c r="C23" i="4"/>
  <c r="F56" i="5"/>
  <c r="F60" i="5" s="1"/>
  <c r="F61" i="5" s="1"/>
  <c r="C22" i="4"/>
  <c r="C21" i="4"/>
  <c r="C20" i="4"/>
  <c r="C15" i="4"/>
  <c r="F115" i="5"/>
  <c r="F112" i="5"/>
  <c r="F110" i="5"/>
  <c r="F109" i="5"/>
  <c r="F111" i="5" s="1"/>
  <c r="F108" i="5"/>
  <c r="F106" i="5"/>
  <c r="F105" i="5"/>
  <c r="F103" i="5"/>
  <c r="F102" i="5"/>
  <c r="F101" i="5"/>
  <c r="F104" i="5" s="1"/>
  <c r="F86" i="5"/>
  <c r="F85" i="5"/>
  <c r="F87" i="5" s="1"/>
  <c r="F82" i="5"/>
  <c r="F81" i="5"/>
  <c r="F80" i="5"/>
  <c r="F79" i="5"/>
  <c r="F78" i="5"/>
  <c r="F83" i="5" s="1"/>
  <c r="E76" i="5"/>
  <c r="D76" i="5"/>
  <c r="F76" i="5" s="1"/>
  <c r="F75" i="5"/>
  <c r="F74" i="5"/>
  <c r="F73" i="5"/>
  <c r="F72" i="5"/>
  <c r="F71" i="5"/>
  <c r="F70" i="5"/>
  <c r="F77" i="5" s="1"/>
  <c r="C67" i="4" s="1"/>
  <c r="F67" i="5"/>
  <c r="F66" i="5"/>
  <c r="F65" i="5"/>
  <c r="F64" i="5"/>
  <c r="F63" i="5"/>
  <c r="F62" i="5"/>
  <c r="F35" i="5"/>
  <c r="F34" i="5"/>
  <c r="F36" i="5" s="1"/>
  <c r="F32" i="5"/>
  <c r="F30" i="5"/>
  <c r="F33" i="5" s="1"/>
  <c r="F27" i="5"/>
  <c r="F26" i="5"/>
  <c r="F25" i="5"/>
  <c r="F24" i="5"/>
  <c r="F23" i="5"/>
  <c r="F22" i="5"/>
  <c r="F21" i="5"/>
  <c r="F20" i="5"/>
  <c r="F19" i="5"/>
  <c r="F18" i="5"/>
  <c r="F17" i="5"/>
  <c r="F16" i="5"/>
  <c r="F28" i="5" s="1"/>
  <c r="C14" i="4" s="1"/>
  <c r="F14" i="5"/>
  <c r="F12" i="5"/>
  <c r="F10" i="5"/>
  <c r="F9" i="5"/>
  <c r="F7" i="5"/>
  <c r="F6" i="5"/>
  <c r="F5" i="5"/>
  <c r="F3" i="5"/>
  <c r="F15" i="5" s="1"/>
  <c r="C13" i="4" s="1"/>
  <c r="F68" i="5" l="1"/>
  <c r="F107" i="5"/>
</calcChain>
</file>

<file path=xl/sharedStrings.xml><?xml version="1.0" encoding="utf-8"?>
<sst xmlns="http://schemas.openxmlformats.org/spreadsheetml/2006/main" count="634" uniqueCount="451">
  <si>
    <t>Quantity</t>
  </si>
  <si>
    <t>Unit</t>
  </si>
  <si>
    <t>Amount</t>
  </si>
  <si>
    <t xml:space="preserve">Rate </t>
  </si>
  <si>
    <t>a</t>
  </si>
  <si>
    <t>b</t>
  </si>
  <si>
    <t>c</t>
  </si>
  <si>
    <t>Item Description</t>
  </si>
  <si>
    <t>Mtr</t>
  </si>
  <si>
    <t>d</t>
  </si>
  <si>
    <t>S.No.</t>
  </si>
  <si>
    <t>Sqft.</t>
  </si>
  <si>
    <t>e</t>
  </si>
  <si>
    <t>No's.</t>
  </si>
  <si>
    <t>f</t>
  </si>
  <si>
    <t>g</t>
  </si>
  <si>
    <t>FLOORING/ TILE WORK</t>
  </si>
  <si>
    <t>Rft.</t>
  </si>
  <si>
    <t>Tile: Classic Lite RH 95;</t>
  </si>
  <si>
    <t>INTERIOR FURNISHING WORKS</t>
  </si>
  <si>
    <t>Door Lock</t>
  </si>
  <si>
    <t>Door stopper</t>
  </si>
  <si>
    <t>Floor Machine</t>
  </si>
  <si>
    <t>Parch fitting</t>
  </si>
  <si>
    <t>The rates for the point wiring shall include providing and fixing of following:</t>
  </si>
  <si>
    <t>Earthing of all switch box and all outlet boxes fitting, fans, 3rd pin of plug with 1.50mm copper wire.</t>
  </si>
  <si>
    <t>Modular Switch/ Sockets of Standard make with necessary modular series cover plate and MS Boxes</t>
  </si>
  <si>
    <t>Embedding all conduits in walls laying in slabs, above false ceiling or in floors including all accessories as required, cutting and refilling the chases with cement mortar .</t>
  </si>
  <si>
    <t>Providing, fixing Modular switches, sockets, M.S. boxes (1.6mm thick) draw boxes, G.I. Pull wires (where required), brass screws, ceiling rose/connector etc.</t>
  </si>
  <si>
    <t>INTERNAL WIRING</t>
  </si>
  <si>
    <t>POINT WIRING :</t>
  </si>
  <si>
    <t>Supply, fixing, testing and commissioning of 1 No 6 A Multi Socket with 1No. 6 A switch ( Modular type ) with cover plate , sheet steel box / PVC modular box etc on surface / concealed manner I/c electrical connections and making good all the damages, painting, cleaning the site etc complete as required as per site requirement and as directed.</t>
  </si>
  <si>
    <t>16 AMP. POWER POINTS:(including circuit wiring)</t>
  </si>
  <si>
    <t>AC POINTS :</t>
  </si>
  <si>
    <t>Supply, Installation, Testing and commissioning of the surface / recess mounting distribution board with 20 A Metal plug and socket, with 20 A/25A/32A SP MCB Incl. wiring with 2 X 4.0 sq mm + 1 X 4 sqmm PVC insulated copper conductor single core multi stranded wire in MMS grade-PVC conduit with conduit accessories like bend, junction box etc on surface / recessed manner etc ( Wiring from D.B. / Source to    Board/destination ) and making good all the damages, painting, cleaning the site etc complete as required as per site requirement and as directed.(MCB of C-Curve with S.C Capacity 10 kA)</t>
  </si>
  <si>
    <t>PANELS AND D.B.'s</t>
  </si>
  <si>
    <t>Supply, installation , testing and commissioning  of totally enclosed compartmentalized dust and vermin proof cubical segregated and modular in construction M.V. panel board wall mounted fabricated with14swg and 16swg ofCRCAM.S.sheet duly painted with two coat of metal red oxide and two coat of fire resistance paint at inside and out side of the panel, bus-bar chamber ,outgoing switchgear etc (all feeder unit Would be compartmentalized), color coded PVC sleeved vertical / horizontal busbar of required size of length, ( bus-bar distances shall be minimum 32 mm ) insulators, hardware, neoprene gasket , hinged door, interconnecting single core multi strand lugged copper wire having current density of 2A / sqmm of suitable capacity &amp; size with lugs from busbar to switchgears / mccb / mcb or where ever required, two earthing terminal busbar of size 25 x 5 mm with nut &amp; bolts at out side of the panel , rating and name plates for all incoming &amp; outgoings , two eye two nos eye bolts,wire mesh jali for ventilation etc comprising with the followings.</t>
  </si>
  <si>
    <t>NOTE:-</t>
  </si>
  <si>
    <t>Sheet 16 swg : panel sides,upper,lower,andFt.doors</t>
  </si>
  <si>
    <t>Sheet 16 swg : back side and compartments.</t>
  </si>
  <si>
    <t>Glandeplates : 3 mm thick.</t>
  </si>
  <si>
    <t>Cable entry : Provision at bottom and  upper sides.</t>
  </si>
  <si>
    <t>Inside the panel : white colour paint.</t>
  </si>
  <si>
    <t>Outside the panel : Grey colourpaint.or as directed.</t>
  </si>
  <si>
    <t xml:space="preserve">INCOMER </t>
  </si>
  <si>
    <t>1 Nos 80 Amp MCCB, 25 KA- 4 Pole,C-curve</t>
  </si>
  <si>
    <t xml:space="preserve">1 Nos – 100 A TPN insulated Cupper Bus Bar </t>
  </si>
  <si>
    <t>Set of Indicator Lamps</t>
  </si>
  <si>
    <t>Set of Voltmeter + Ammeter+ Selector Switch</t>
  </si>
  <si>
    <t>OUTGOINGS</t>
  </si>
  <si>
    <t>3 Nos- 40  Amp,1 No-63 A TPMCB,C-curve</t>
  </si>
  <si>
    <t>SET AS ABOVE</t>
  </si>
  <si>
    <t xml:space="preserve">LIGHT DISTRIBUTION BOARD  </t>
  </si>
  <si>
    <t>INCOMER</t>
  </si>
  <si>
    <t xml:space="preserve">1 No. TPN-RCBO/ELMCB 40 Amp ,100 ma sensitivity </t>
  </si>
  <si>
    <t>6-8 Nos SPMCB 6/10/16 Amp,B-Curve</t>
  </si>
  <si>
    <t xml:space="preserve">incl. Electrical connection ,earthing, making good all the damages, painting, cleaning the site, etc complete as per site requirement and as directed. </t>
  </si>
  <si>
    <t xml:space="preserve">AC DISTRIBUTION BOARD </t>
  </si>
  <si>
    <t>1 No. TPMCB 63Amp ,C-curve</t>
  </si>
  <si>
    <t>8 Nos SPMCB 25/32 Amp,C-curve</t>
  </si>
  <si>
    <t>SUBHEAD IV : UPS WIRING</t>
  </si>
  <si>
    <t>U.P.S. DISTRIBUTION BOARD (INCOMER)</t>
  </si>
  <si>
    <t xml:space="preserve">Supply, Installation, Testing and commissioning of the  surface / recess mounting following way Double door MCB D.B.- Single  phase distribution board ( Consumer unit )  for single phase out going with IP 42 protection incl. the  followings accessories – incl. Electrical connection ,earthing, making good all the damages, painting, cleaning the site, etc complete as per site requirement and as directed. </t>
  </si>
  <si>
    <t>1 NOS 40 A DP MCB</t>
  </si>
  <si>
    <t>2 Nos- 40 Amp DP MCB</t>
  </si>
  <si>
    <t>UPS DIST. BOARD OUTGOINGS.</t>
  </si>
  <si>
    <t xml:space="preserve">1 NOS 12 WAY SPN DIST BOARD </t>
  </si>
  <si>
    <t>1 Nos- 40 Amp DPMCB</t>
  </si>
  <si>
    <t>6-8 NOS 6/10 AMP SPMCB</t>
  </si>
  <si>
    <t>Supply, fixing, testing and commissioning of following Modular type switch socket with cover plate , sheet steel box etc on surface / concealed manner I/c electrical wiring with  2 X 2.5 sq mm + 1 X 2.5 sq mm FRLS  PVC insulated copper conductor single core multi stranded wire in rigid MMS grade PVC conduit with conduit accessories like bend, junction box etc on surface / recessed manner etc ( Wiring from D.B. / Source to    Board/destination ) and making good all the damages, painting, cleaning the site etc complete as required as per site requirement and as directed.</t>
  </si>
  <si>
    <t>1 Nos. 16 A Switch + 3 Nos. 6 A, 5 pin Socket.</t>
  </si>
  <si>
    <t xml:space="preserve">EARTHING </t>
  </si>
  <si>
    <t>Preparation of the Earth station : ( as per I.S. 3043 )</t>
  </si>
  <si>
    <t>S/F of  Copper plate of size 600 X 600 X 3.00 mm</t>
  </si>
  <si>
    <t xml:space="preserve">Supply &amp; fixing  25 mm X 5 mm , 3 mtrs copper strip from copper plate to earth terminal including brazing/welding at plate etc. </t>
  </si>
  <si>
    <t>Supplying and laying in position 15 mm,2 mtrs  G.I. B class perforated pipe for watering.</t>
  </si>
  <si>
    <t xml:space="preserve"> S/F of one set of reducer / funnel with mesh .</t>
  </si>
  <si>
    <t>S/F of the following in the earth station.</t>
  </si>
  <si>
    <t>75 Kg. Charcoal.</t>
  </si>
  <si>
    <t>i).</t>
  </si>
  <si>
    <t>ii).</t>
  </si>
  <si>
    <t>50 Kg. Original Salt.</t>
  </si>
  <si>
    <t>Construction of earth pit chamber incl necessary brick work, concrete , plastering, S/F of C.I. cover of  size 12” X 12” complete as per site requirement with watering arrangement etc complete.</t>
  </si>
  <si>
    <t>Supplying and laying 25 X 3 mm copper strip direct on wall/ in ground with screws and washer including soldering / welding etc if required..</t>
  </si>
  <si>
    <t>Supply and laying of 6.0 sqmm PVC insulated copper wire from earth station to main panel board in 20 mm  GI Pipe including all materials, accessories etc complete.</t>
  </si>
  <si>
    <t xml:space="preserve"> CABLING :</t>
  </si>
  <si>
    <t>L.T.CABLES :</t>
  </si>
  <si>
    <t>Supply,laying ,testing and commissioning of the following 1100 volt grade pvc insulated Al / Cu. Conductor armored cable inner and outer sheathed , along with the two run of G.I.earth wire i/c termination with brass gland and Al. lugs etc. complete as required.</t>
  </si>
  <si>
    <t>On surface  :</t>
  </si>
  <si>
    <t>TELEPHONE WIRING / CABLING SYSTEM.</t>
  </si>
  <si>
    <t>TELEPHONE POINT :</t>
  </si>
  <si>
    <t>Supplying, Installation, testing and commissioning of the telephone point with the followings -</t>
  </si>
  <si>
    <t xml:space="preserve">Two pair, 0.61 mm dia. telephone cable tinned copper conductor, P.V.C. insulated and sheathed , fire retarding, anti termite, color coded twisted pairs and rip cord. </t>
  </si>
  <si>
    <t>(b)</t>
  </si>
  <si>
    <t>COMPUTER CABLING SYSTEM.</t>
  </si>
  <si>
    <t>Supplying, Installation, testing and commissioning of the Computer point with the followings -</t>
  </si>
  <si>
    <t xml:space="preserve">Four pair STP CAT 6 LAN cable tinned copper conductor, P.V.C. insulated and sheathed , fire retarding, anti termite, color coded twisted pairs and rip cord. (from server room switch to I/O outlet ) </t>
  </si>
  <si>
    <t>HMS Pvc Pipe on beam /column / wall /  floor etc with all necessary materials i/c connections, identification by numbering etc complete as required as per At &amp; T specification.</t>
  </si>
  <si>
    <t>1(I)</t>
  </si>
  <si>
    <t>Supplying and fixing</t>
  </si>
  <si>
    <t>Mtrs.</t>
  </si>
  <si>
    <t xml:space="preserve">Supply, fixing, testing and commissioning of Recess mounted decorative luminaire with LED FIXTURES  with class I electrical safety, complete as required Fitting Dimensions : </t>
  </si>
  <si>
    <t>32-40 watts,Minimum 2800 lumens LED SQUARE size 600X600X80 mm ( Approx.) : CRI&gt;80,PF&gt;0.9</t>
  </si>
  <si>
    <t>14-15 w ,Minimum 850 lumens LED ROUND DOWN LIGHTER Diameter  110-165mm,CRI&gt;80,PF&gt;0.9</t>
  </si>
  <si>
    <t>WALL BRACKET FAN</t>
  </si>
  <si>
    <t>Supply and fixing of CEILING FAN  1200 MM Sweep</t>
  </si>
  <si>
    <t xml:space="preserve">Supply and fixing of the following fans Wall bracket fan white (400mm blade size) </t>
  </si>
  <si>
    <t>CEILING FAN</t>
  </si>
  <si>
    <t>EXHAUST FAN:</t>
  </si>
  <si>
    <t>Supplying &amp; Laying extra suitable Copper refrigerant piping with all required material.</t>
  </si>
  <si>
    <t>Supplying &amp; Laying extra suitable PVC Drain piping with all required material.</t>
  </si>
  <si>
    <t>S.S. Handle 12'' long</t>
  </si>
  <si>
    <t>Supply, Installation, Testing and commissioning of the  surface / recess mounting following way TPN MCB  three phase distribution board for single phase outgoing with IP 42 protection , direct on wall incl. the followings accessories.</t>
  </si>
  <si>
    <t>Supply, Installation, Testing and commissioning of the  surface / recess mounting following way MCB  three phase distribution board for single phase outgoing with IP 42 protection , direct on wall incl. the followings accessories.</t>
  </si>
  <si>
    <t>S/Fixing the cable on wall / column / beam / ceiling  / above false ceiling / existing trench etc incl. s/f of of saddles / spacers ( wherever required as per site conditions) and two run of G.I. earth wire along with the cable. Making good all the damages.</t>
  </si>
  <si>
    <t>Supply and fixing of the following single phase Exhaust Fan continuously rated, capacitor start and run type, totally enclosed and ruggedly built, pre lubricated double ball bearing, copper wounded, A &amp; E class insulation, dynamically balanced, below 40 db sound level etc. Supplying &amp; fixing of 300 dia Exhaust fans.</t>
  </si>
  <si>
    <t>Mtr.</t>
  </si>
  <si>
    <t xml:space="preserve">Excavation of rocky earth,soft murrum, hard  murrum etc and back filling with black cotton soil for the earth station, the earth pit size is 1000 mm X 1000 mm X 2500 mm deep. </t>
  </si>
  <si>
    <t>Supplying &amp; Fixing suitable MS Stand for 1.5 tr/2 tr AC outdoor</t>
  </si>
  <si>
    <t>The facia of drawer and shutter of cabinet below shall be made out 19mm thick Premium Board (Green /Century) with 1mm thick laminate (as/shade approved by the Architect) and sides and bottom of drawer shall be made out of 12mm thick Premium Board (Green /Century). The side unit shall have CAM locks, handles, guides, sliding units, hinges, magnetic catcher's etc. of approved make. Every table shall be provided with a keyboard drawer unit (size - W-550mm, H-100mm, D-300mm approx.) below. The table shall have 100mm deep fascia, below the top, in which keyboard drawer unit shall be adjusted. It shall be made out 19mm thick water proof board with Imm thick laminate (as/shade approved by the Architect) and sides and bottom of drawer shall be made out of 12mm Premium ply (Green /Century). The unit shall have CAM locks, handles, guides, sliding units etc. of approved make.</t>
  </si>
  <si>
    <t xml:space="preserve">Officer Table size 5'-0"x 2'-6"  &amp; 2'6'' high with Side credenza of size 3'x16'' &amp; 2'6'' high </t>
  </si>
  <si>
    <t>The counter to be provided with foot rest and wire managers as required.</t>
  </si>
  <si>
    <t>TABLES/ COUNTERS</t>
  </si>
  <si>
    <t xml:space="preserve">Officer Table size 4'-6"x 2'-6"  &amp; 2'6'' high with Side credenza of size 3'x16'' &amp; 2'6'' high </t>
  </si>
  <si>
    <t>CASH CABIN PARTITION(HT-7'-6"ONLY)</t>
  </si>
  <si>
    <t>Providing and fixing glass barrier (as per profile and design) in front of cash and ledger counter made out of 12mm thick polished edged float glass (Make - Modi guard or equivalent). It shall have 25mm x 20mm teakwood beading (as/shape approved by the Architect) to held the glass from sides and top (optional). All teak wood surfaces shall be melamine polished. The rates shall include for cutting in geometrical shape) and polishing the edges, all complete to the satisfaction of the Architect.</t>
  </si>
  <si>
    <t>It shall have 12 mm thick glass (from 1200mm to 2100mm) fixed with teak wood beading (size - 30mm x 20mm, as per profile with melamine finish. The Job shall also include for provision of laying conduits, switch boxes etc. The erection of partition shall include for expansion bolts cleats, clamps bolts, nuts, screws, rivets and other accessories, all complete up to the satisfaction of the Architect All door opening shall have rebated teak wood framework (size - 75mm x 50mm, as per profile) an vertical (2 Nos.)and horizontal (1 No.) sides, with melamine finish and rebate of 40mm x 12mm, all complete up to the satisfaction of the Architect.it shall also Include for door shutters, as per required width and 2100mm high. It shall be made out of 75mm x 25mm, kail/partal wood (with anti-termite) under framing for styles, top, middle and 100mm x 25mm for bottom rail. It shall be covered with 6mm thick Premium Ply (Green /Century) with 1mm thick laminate. (from Omm to 900mm and other under frames) in shade and pattern approved by the Architect, on both sides.</t>
  </si>
  <si>
    <t>The design shall have  teak wood beading as per profile with melamine finish Door shutters shall have teak wood edging size 40mm x 10mm, as per profile on all sides, with melamine finish. Each shutter shal have hinges floor spring/sliding arrangement/hydraulic door closer (heavy duty), mortise locks, etc. The rate shall Include cost of all Immaterial. labour. T&amp;P. wastage etc.required for proper work.</t>
  </si>
  <si>
    <t>Sqft</t>
  </si>
  <si>
    <t>No Offsite pre fabrication shall be allowed in any case. All fabrication shall be done at the site after getting the materials inspected by the Architect.</t>
  </si>
  <si>
    <t>No Payment shall be made for any in completed or unsatisfactory work.</t>
  </si>
  <si>
    <t>The Contractor should strictly follow the shop drawings/ specifications requirements of the Bank, including the detailed drawings in the Booklet. Any discrepancy between the drawings/ specifications and the specification below should be brought to the notice of Architect.</t>
  </si>
  <si>
    <t>List of materials to be strictly as per the shop drawings/ specifications.</t>
  </si>
  <si>
    <t>Cable managers to be provided in the tables and counters wherever required.</t>
  </si>
  <si>
    <t>All keyboards Trays &amp; Drawers to be on Channel Sliding Mechanism.</t>
  </si>
  <si>
    <t>19mm block board hinged double shutter, height as size of the panel with all around beadings 3/4" x ". powder coated handles, piano hinges, magnetic ball catches, lock, locking arrangement, tower bolts etc., all as per directions.</t>
  </si>
  <si>
    <t>All visible surfaces to be fixed with 1.0mm thick lamination sheet with matching grains &amp; grooves as per instructions.</t>
  </si>
  <si>
    <t>All internal &amp; rear surfaces to be painted with two coats of enamel paint over a coat of primer/putty as directed to get a smooth finish.</t>
  </si>
  <si>
    <t xml:space="preserve">Shutter Boxing with A.C.P. (Boxing with Trap door) </t>
  </si>
  <si>
    <t>E-DG Set Supply</t>
  </si>
  <si>
    <t>Suspension system Superfine 15 ( )False ceiling will be measured on horizontal plane only. Horizontal plane measurements are to be inclusive of all vertical drops, edge moldings, fascia's, etc. Rate quoted to include all cut-outs required for light fixtures, smoke detectors and other services cut-outs complete as directed by Architect. Rate quoted to include cost of providing support framework formed of perimeter channels for fixing light fixtures, AC grills/diffusers etc. Also to provide concealed perimeter channel support as required to support modular grid ceiling sections at junction between gypboard false ceiling and modular grid tile ceiling.</t>
  </si>
  <si>
    <t>Including providing of solid flush door made out of 35mm with both side laminate finish with necessary fitting with door closer provision . All material is of approved brand. Size of door 900 x2100 Doors-Providing and fixing single leaf solid core  flush door 40mm thick factory made, finished on both sides with 1.0mm thick laminate of approved shade as indicated in drawing. Shutter to be lipped on all sides with 12mm thick teak wood beading. Applicable hardware's to be considered for following doors according to requirement as per detailed drawings including below mentioned hardware-Door closer,SS Ball bearing Hinges ,SS foot operated Door stopper,SS Mortise Latch Lock / concealed dead lock,SS Mortise Handle.</t>
  </si>
  <si>
    <t>Providing and placing in position tables with top, Vertical sides/ dividers, skirting and modesty panel made out of 19mm thk Premium board (Green/ Century) with 1mm thk laminate (as/ bank's shade approved by architect) on all exposed surfaces. It shall also have 75mm x40mm teak wood runners below the top and for footrest below. Every table shall provided with side unit (size- w-500mm, H-750mm approx.), consisting of 150mm deep drawer at top and a cabinet with open able/ hinged shutter below.</t>
  </si>
  <si>
    <t>CPU trolley with rollers for each counters/table</t>
  </si>
  <si>
    <t>Providing and fixing of wooden partitions made out of 50mm x 40mm sail wood (with anti-termite) under framing for horizontal (at Omm, 75mm, 750mm, 900mm, 1200mm, 2100mm and 2550mm and ceiling levels) &amp; vertical (at 600mm c/c approx.) divisions or as per site conditions. It shall be covered with 6mm thick Premium Ply (Green/Century) with  1 mm thick laminate, (from Omm to 1200mm and 2100mm to 2550 mm/ceiling levels) on both sides. The design shall have  grooves (horizontal or vertical) at various levels, as suggested by the Architect.</t>
  </si>
  <si>
    <t>Manufacturing, supplying and fixing box type meter storage with overall depth of 1'6" and height as per the size of the metre. comprising of the following.</t>
  </si>
  <si>
    <t>MAIN PANEL/VTPN(4 WAY) :(With following minimum capacity)</t>
  </si>
  <si>
    <t>HMS Pvc pipe on beam /column / wall /  floor etc with all necessary materials i/c connections, identification by numbering etc complete as required as per I.T.D. specification.</t>
  </si>
  <si>
    <t>Supplying &amp; Laying of power cable from indoor to outdoor suitable for 1.5 tr /2 tr load/AC</t>
  </si>
  <si>
    <t>CIVIL /FAÇADE &amp; DISMANTLING WORKS (IF ANY)</t>
  </si>
  <si>
    <t>A</t>
  </si>
  <si>
    <t>B</t>
  </si>
  <si>
    <t>C</t>
  </si>
  <si>
    <t>D</t>
  </si>
  <si>
    <t>FALSE CEILING WORK</t>
  </si>
  <si>
    <t>iii)</t>
  </si>
  <si>
    <t>iv)</t>
  </si>
  <si>
    <t>v)</t>
  </si>
  <si>
    <t>vi)</t>
  </si>
  <si>
    <t>vii)</t>
  </si>
  <si>
    <t>viii)</t>
  </si>
  <si>
    <t xml:space="preserve">ELECTRIFICATION AND DATA CABELING WORKS </t>
  </si>
  <si>
    <t>ELECTRICAL FITTINGS/FIXTURES</t>
  </si>
  <si>
    <t>WIRING AND CABELING</t>
  </si>
  <si>
    <t>4(a)</t>
  </si>
  <si>
    <t>E</t>
  </si>
  <si>
    <t>S/F of 9 watt LED bulb with holder for pantry/ toilets of rompton/ Philips/ Panasonic/ Syska make.</t>
  </si>
  <si>
    <t>1mm thk laminate/ mica fixing on inside of panel with 1.5 mm thk Groove in the panel for switch borads, box and cuts in frame for carrying conduits if necessary, and fixing 1.0mm laminate on the outside faces of shade and colour as per CBI colur scheme given in the design. The open edge are to be blocked by teak wood bead of required size and design with 6 mm groove.</t>
  </si>
  <si>
    <t>Including below mentioned hardware-Door closer,SS Ball bearing Hinges ,SS foot operated Door stopper,SS Mortise Latch Lock / concealed dead lock,SS Mortise Handle.</t>
  </si>
  <si>
    <t>Only front area will be measured for payment purpose.</t>
  </si>
  <si>
    <t>The job shall include for 6mm x 6mm grooves in between sides and open able drawers and hinged shutters. All the exposed edges of Premium Board (Green /Century) and ply shall be provided with 6mm thick teak wood/hard wood lipping. All teak wood surfaces shall be melamine polished and other internal surfaces shall be painted with two coats of synthetic enamel over one coat of primer, all complete to the satisfaction of the Architect. Every table top shall be provided with 10mm thick float glass (as per profile) with polished/ bevelled edges.</t>
  </si>
  <si>
    <t>All under frame wooden work should be properly treated with ant termite and waterproofing material.</t>
  </si>
  <si>
    <t>Providing and pasting frosted film (3M, Garware make) on glass work including Bank’s logo as required &amp; as directed by the Architect.</t>
  </si>
  <si>
    <t>Chairs</t>
  </si>
  <si>
    <t>All Locks in drawers and door sets etc. should be Godrej or equivalent brand as specified or approved by Architect.</t>
  </si>
  <si>
    <t>Etching to be provided as per Bank's design, specification and Architects instructions only.</t>
  </si>
  <si>
    <t>Sal wood frame of section 2.5’’x1.5’’ fixed in position with 2.5’’ to 3’’ long steel neetle fold screw. The vertical and horizontal members being placed at 2’ C/C as per site condition as directed Architect in charge.</t>
  </si>
  <si>
    <t>Panel for solid partition fixing 8 mm water proof plywood, ant termite, borer proof plywood of century, Duro  make on both the sides of frame work with fevicol SH and headless nails of 17 no of 1.25’’ length and securing the cover with 1.5’’ long steel nettled fold screw. Making the plywood surface level before fixing the laminate/veneer.</t>
  </si>
  <si>
    <t>ACP Panelling &amp; Rolling Shutter Box.</t>
  </si>
  <si>
    <t>Frame Work-2" X 2" X 1.5 mm thick Aluminium Tubular section (Horizontal/Vertical) Jindal Make.</t>
  </si>
  <si>
    <t>Aluminium Composite Panel-3.0mm thick of approved color with bonding material.</t>
  </si>
  <si>
    <t>Note: All quotated rates are excluding the GST.</t>
  </si>
  <si>
    <t>PAINTING WORKS</t>
  </si>
  <si>
    <t>TOTAL FOR  PAINTING WORKS (A)</t>
  </si>
  <si>
    <t>TOTAL FOR  CIVIL /FAÇADE &amp; DISMANTLING WORKS (B)</t>
  </si>
  <si>
    <t>TOTAL FOR  FALSE CEILING WORKS (C)</t>
  </si>
  <si>
    <t>TOTAL FOR  INTERIOR FURNISHING  WORKS (D)</t>
  </si>
  <si>
    <t>TOTAL FOR  ELECTRICAL AND DATA CABELING WORKS (E)</t>
  </si>
  <si>
    <t>F</t>
  </si>
  <si>
    <t>Job</t>
  </si>
  <si>
    <t>L.S.</t>
  </si>
  <si>
    <t>i)</t>
  </si>
  <si>
    <t>ii)</t>
  </si>
  <si>
    <t>Anti Skid Ceramic Floor tiles 300x300 (Toilets)</t>
  </si>
  <si>
    <t>Ceramic wall tiles 300x400 (Toilet /Pantry) upto 4' Ht.</t>
  </si>
  <si>
    <t>CHANGEOVER</t>
  </si>
  <si>
    <t>Measurement shall be considered only up to False Ceiling Level only.</t>
  </si>
  <si>
    <r>
      <t xml:space="preserve">ACP CLADDING: </t>
    </r>
    <r>
      <rPr>
        <sz val="10"/>
        <rFont val="Century Gothic"/>
        <family val="2"/>
      </rPr>
      <t>Design, Supply , Fabrication and installation / Fixing of Aluminium Composite Panels of approved make for external cladding and canopy cladding in combination of solid / Metallic colours, including all necessary frame work and complete weather sealing. The composite panel should consist of 3 mm LDPE sandwiched between 2 skins of 0.5mm thick Aluminium sheet making a total panel thickness of 4 mm.  The supporting framework shall be made to suit the grid requirement at site out of extruded section 38x38x3mm aluminium angle section or 50x25x1.6mm tube section running vertically or horizontally fixed to building structure through M.S clamps prefixed to masonry with suitable anchor fastener or screws as required after aligning the framework for level and lines. the ACP panel cut to size and bent at edges to form a tray to be fixed to aluminium grid tubes cleats, angles etc. with metal screws. All hardware wil be corrosion resistant. The gaps will be sealed using weather sealant like Dow Corning 789 or any other approved brand. Note: the external surface shall be well protected with self adhesive peel off masking foil which is to be peeled off after the completion of all the works.</t>
    </r>
  </si>
  <si>
    <r>
      <t xml:space="preserve">FLAMED GRANITE CLADDING (In steps &amp; Entry): </t>
    </r>
    <r>
      <rPr>
        <sz val="10"/>
        <rFont val="Century Gothic"/>
        <family val="2"/>
      </rPr>
      <t>Providing and fixing 18 mm thk grey flamed finished granite slabs fixed with 20 mm thk cement mortar 1:4 mix (1 part cement, 4 parts coarse sand) as per the drawing. The grooves to be as/drg &amp; instruction of architect in charge and slabs to be in perfect line, level and plumb. Joints to be filled with cement based matching grout .Basic Rate of granite - 92/- per sq.ft (For Entry Steps/ Facade).</t>
    </r>
  </si>
  <si>
    <r>
      <rPr>
        <b/>
        <sz val="10"/>
        <rFont val="Century Gothic"/>
        <family val="2"/>
      </rPr>
      <t>VITRIFIED TILES:</t>
    </r>
    <r>
      <rPr>
        <sz val="10"/>
        <rFont val="Century Gothic"/>
        <family val="2"/>
      </rPr>
      <t xml:space="preserve"> Providing and laying of 600x600,8-10mm thick double charge vitrified tiles inclusive of 4'' to 6'' skirting of approved make, colours  &amp; manufaturer laid on 20mm thk. cement mortar (1 cement:4 coarse sand) including pointing of the joints with white cement and matching pigment complete.  The rate is inclusive of removing the existing tiles/surface of flooring &amp; carting away to the nearest municipal dump area or directly fixing the tiles over the existing ones unitide adhesive after cleaning scrubbing, washing etc. complete as direct by Architect incharge.                                                                                                                                              Note- The rate also include protection coat of POP over polythene till handing over the site. </t>
    </r>
  </si>
  <si>
    <r>
      <rPr>
        <b/>
        <sz val="10"/>
        <rFont val="Century Gothic"/>
        <family val="2"/>
      </rPr>
      <t>CERAMIC TILES</t>
    </r>
    <r>
      <rPr>
        <sz val="10"/>
        <rFont val="Century Gothic"/>
        <family val="2"/>
      </rPr>
      <t xml:space="preserve"> (Pantry/ Toilet): Providing and laying ceramic glazed tiles 300x300mm conforming to IS 15622 of minimum thickness 5 mm of approved make &amp; colours laid on  cement mortar 1:4(1 cement:4 coarse sand) including pointing the joints with white cement and matching pigment etc. The rate is inclusive of removing the existing tiles/surface of flooring &amp; carting away to the nearest municipal dump area or directly fixing the tiles over the existing ones  with unitide adhesive after cleaning scrubbing, washing etc. complete as direct by Architect incharge. The rate also include protection coat of POP over polythene till handing over the site.   </t>
    </r>
  </si>
  <si>
    <r>
      <t>WATER CLOSET (ENGLISH TYPE) :</t>
    </r>
    <r>
      <rPr>
        <sz val="10"/>
        <rFont val="Century Gothic"/>
        <family val="2"/>
      </rPr>
      <t>Providing and fixing white vitreous china pedestal type water closet (European type) conforming to IS:7231 with seat and lid, 10 litre low level white vitreous china flushing cistern &amp; C.P. flush bend with fittings &amp; C.I. brackets, 40 mm flush bend, overflow arrangement with specials of standard make and mosquito proof coupling of approved municipal design complete, including painting of fittings and brackets, cutting and making good the walls and floors wherever required : W.C. pan with ISI marked white solid plastic seat and lid including testing the joints all complete as per specifications and as approved by the Engineer-in-charge. Work shall be complete in all respects including pipes &amp; fittings.</t>
    </r>
  </si>
  <si>
    <r>
      <t>WATER CLOSET (INDIAN TYPE) :</t>
    </r>
    <r>
      <rPr>
        <sz val="10"/>
        <rFont val="Century Gothic"/>
        <family val="2"/>
      </rPr>
      <t>Providing and fixing water closet squatting pan (Indian type W.C. pan ) with 100 mm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 mm with  foot rests. including testing the joints all complete as per specifications and as approved by the Engineer-in-charge. Work shall be complete in all respects including pipes &amp; fittings.</t>
    </r>
  </si>
  <si>
    <r>
      <rPr>
        <b/>
        <sz val="10"/>
        <rFont val="Century Gothic"/>
        <family val="2"/>
      </rPr>
      <t>WASH BASIN:</t>
    </r>
    <r>
      <rPr>
        <sz val="10"/>
        <rFont val="Century Gothic"/>
        <family val="2"/>
      </rPr>
      <t xml:space="preserve"> Providing and fixing wash basin with C.I. brackets, 15 mm C.P. brass pillar taps, 32 mm C.P. brass waste of standard pattern, including painting of fittings and brackets, cutting and making good the walls wherever require: White Vitreous China Flat back wash basin size 550x 400 mm with single 15 mm C.P. brass pillar tap. Work shall be complete in all respects including pipes &amp; fittings.</t>
    </r>
  </si>
  <si>
    <r>
      <t>BIB COCK for WC (TWO IN ONE):</t>
    </r>
    <r>
      <rPr>
        <sz val="10"/>
        <rFont val="Century Gothic"/>
        <family val="2"/>
      </rPr>
      <t xml:space="preserve">Providing and fixing heavy duty 15 mm dia C.P. brass two in one bib cock  of approved  quality conforming to IS:8931 with wall flange all complete as per standard specifications and as directed by the Engineer-in-Charge. </t>
    </r>
  </si>
  <si>
    <r>
      <t>STOPCOCK / ANGLE COCK</t>
    </r>
    <r>
      <rPr>
        <sz val="10"/>
        <rFont val="Century Gothic"/>
        <family val="2"/>
      </rPr>
      <t xml:space="preserve"> :Providing and fixing heavy duty stopcock manufactured in chromium plated with adjustable flange all complete as per standard specifications and as directed by the Engineer-in-charge.</t>
    </r>
  </si>
  <si>
    <r>
      <t>PILLAR COCK (FOR PANTRY): Providing</t>
    </r>
    <r>
      <rPr>
        <sz val="10"/>
        <rFont val="Century Gothic"/>
        <family val="2"/>
      </rPr>
      <t xml:space="preserve"> and fixing heavy duty </t>
    </r>
    <r>
      <rPr>
        <b/>
        <sz val="10"/>
        <rFont val="Century Gothic"/>
        <family val="2"/>
      </rPr>
      <t xml:space="preserve">Pillar cock </t>
    </r>
    <r>
      <rPr>
        <sz val="10"/>
        <rFont val="Century Gothic"/>
        <family val="2"/>
      </rPr>
      <t xml:space="preserve"> of approved make all complete as per standard specifications and as directed by the Engineer-in-Charge including heavy duty C.P. Water connectors. (15 mm dia.)</t>
    </r>
  </si>
  <si>
    <r>
      <t>JET SPRAY :</t>
    </r>
    <r>
      <rPr>
        <sz val="10"/>
        <rFont val="Century Gothic"/>
        <family val="2"/>
      </rPr>
      <t xml:space="preserve"> Providing and fixing hand type Jet Spray with adjustable nozzle and push type valve and inlet flexible water connection in the toilet.    </t>
    </r>
  </si>
  <si>
    <r>
      <t xml:space="preserve">NAHANI TRAP: </t>
    </r>
    <r>
      <rPr>
        <sz val="10"/>
        <rFont val="Century Gothic"/>
        <family val="2"/>
      </rPr>
      <t>Providing and fixing 100 mm. dia heavy quality approved make C.I. Nahani trap with 75 mm. dia outlet, embedding the trap in cement concrete using 1 : 3 : 6 mix with 20 mm. B.G. metal forming flow sump upto floor level over the trap, conveying the materials to all the floors, cutting masonry or concrete surface, restoring the same to their original conditions etc. providing and fixing 125 mm dia. brass chromium plated grating etc. all complete, as directed by the Engineer-in-Charge.</t>
    </r>
  </si>
  <si>
    <r>
      <t xml:space="preserve">VINYL FLOORING (Strong room): </t>
    </r>
    <r>
      <rPr>
        <sz val="10"/>
        <rFont val="Century Gothic"/>
        <family val="2"/>
      </rPr>
      <t>Providing and fixing of 2 mm thk. 2’x2’  tiles/roll of approved make &amp; color inclusive of 4'' to 6'' skirting. The adhesive must be applied only after proper cleaning/ washing of the surface on which the tiles/roll are to be fixed. The rate is inclusive of cleaning repairing the floor wherever required and removing the spilled out adhesive, stains etc. on the surface.       (In strong room and locker room).</t>
    </r>
  </si>
  <si>
    <r>
      <t>PLAIN GYPBOARD FALSE CEILING WITH PAINTING</t>
    </r>
    <r>
      <rPr>
        <sz val="10"/>
        <rFont val="Century Gothic"/>
        <family val="2"/>
      </rPr>
      <t xml:space="preserve"> </t>
    </r>
    <r>
      <rPr>
        <b/>
        <sz val="10"/>
        <rFont val="Century Gothic"/>
        <family val="2"/>
      </rPr>
      <t>:</t>
    </r>
    <r>
      <rPr>
        <sz val="10"/>
        <rFont val="Century Gothic"/>
        <family val="2"/>
      </rPr>
      <t xml:space="preserve"> Providing and fixing suspended false ceiling consisting of 12.5mm thick Gypsum  board ( India Gypsum)  suspended on GI framework. GI framework to consist of GI perimeter channels 0.55mm thick 20mm x 30mm along perimeter of false ceiling of ceiling, screw fixed to wall/partition with nylon sleeves and screws @ 600mm c/c. Suspending GI intermediate channels of size 0.9mm thick 45mm x 15mm from the soffit at max dist 1220mm c/c with ceiling angle 0.55mm thick 25mm x 10mm fixed to soffit  using proprietary supplied GI cleats and steel expansion fasteners. Boards to be finished with proprietary supplied jointing tape and jointing compound and sand papered to achieve a smooth and seamless finish and 2 coats of primer along with  coats of Acrylic paint suitable  for Gypsum board up to Bank's Satisfaction .Rate quoted to include vertical all cut-outs required for light fixtures, smoke detectors and other services cut-outs complete as directed by Architect. Only Horizontal plan area will mesurered for payment purposes.</t>
    </r>
  </si>
  <si>
    <r>
      <t>GRID FALSE CEILING /Modular False ceiling :</t>
    </r>
    <r>
      <rPr>
        <sz val="10"/>
        <rFont val="Century Gothic"/>
        <family val="2"/>
      </rPr>
      <t>Providing and fixing suspended false ceiling consisting : approved make MODULAR CEILING</t>
    </r>
  </si>
  <si>
    <r>
      <t xml:space="preserve">P/F </t>
    </r>
    <r>
      <rPr>
        <b/>
        <sz val="10"/>
        <rFont val="Century Gothic"/>
        <family val="2"/>
      </rPr>
      <t xml:space="preserve">SOLID PARTITIONS </t>
    </r>
    <r>
      <rPr>
        <sz val="10"/>
        <rFont val="Century Gothic"/>
        <family val="2"/>
      </rPr>
      <t xml:space="preserve">made out of Aluminium cross section / 2"x1 1/2" salwood section  framework 2'-0" c/c both ways treated with ant termite solution, covered with 8 mm thk commercial </t>
    </r>
    <r>
      <rPr>
        <b/>
        <sz val="10"/>
        <rFont val="Century Gothic"/>
        <family val="2"/>
      </rPr>
      <t>BWR</t>
    </r>
    <r>
      <rPr>
        <sz val="10"/>
        <rFont val="Century Gothic"/>
        <family val="2"/>
      </rPr>
      <t xml:space="preserve">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given in the tender specification </t>
    </r>
    <r>
      <rPr>
        <b/>
        <sz val="10"/>
        <rFont val="Century Gothic"/>
        <family val="2"/>
      </rPr>
      <t>with 8 mm glass</t>
    </r>
    <r>
      <rPr>
        <sz val="10"/>
        <rFont val="Century Gothic"/>
        <family val="2"/>
      </rPr>
      <t xml:space="preserve"> to be given in the design.  The open edges are to be blocked by teak wood bead of required size and design. All provisions to be made for all electrical, networking boxes onto partition framework at required heights/levels with necessary additional supports as directed.</t>
    </r>
  </si>
  <si>
    <r>
      <t>FILE STORAGE CABINETS:</t>
    </r>
    <r>
      <rPr>
        <sz val="10"/>
        <rFont val="Century Gothic"/>
        <family val="2"/>
      </rPr>
      <t xml:space="preserve"> Providing and fixing the 1'-6" wide storage units. The storage units shall have shutters made in 19mm plywood and finished in laminate of approved shade including top. The storage units shall have intermediate shelves made in 19mm thick plywood with matching wood lipping. The storage shall have matching wood edge moulding as per the detail drawings. This also includes providing necessary hardware like handles, hinges, locks, tower bolts etc of approved make. All exposed wooden surfaces shall be stained to shade. (same for Over Head storage required above Pantry counter.)</t>
    </r>
  </si>
  <si>
    <r>
      <t>WRITING TABLE:</t>
    </r>
    <r>
      <rPr>
        <sz val="10"/>
        <rFont val="Century Gothic"/>
        <family val="2"/>
      </rPr>
      <t xml:space="preserve"> Writing desk made of wood with glass top as per Design  Size: 3'0"X1'0" minimum. Writing Ledge to have facility of pigeon holes beneath to place the pay in / pay-out slips etc.</t>
    </r>
  </si>
  <si>
    <r>
      <t>VERTICAL BLINDS -</t>
    </r>
    <r>
      <rPr>
        <sz val="10"/>
        <rFont val="Century Gothic"/>
        <family val="2"/>
      </rPr>
      <t>P/F Blinds made using 100% polyester with acrylic polymer coating.(only for external windows. In case of front facia necessary approval need to be obtained).</t>
    </r>
  </si>
  <si>
    <r>
      <t>NOTICE BOARD:</t>
    </r>
    <r>
      <rPr>
        <sz val="10"/>
        <rFont val="Century Gothic"/>
        <family val="2"/>
      </rPr>
      <t xml:space="preserve"> Providing and fixing notice board of 4'-0''X2'-6'' size in ply board of 6mm fixed on a frame of 50 mm x 25 mm well seasoned wood polished and top fixed with bead. 12mm thk. Soft board cladded with fabric of matching colour and shade complete with all fixtures necessary as required.</t>
    </r>
  </si>
  <si>
    <r>
      <t>WHITE BOARD:</t>
    </r>
    <r>
      <rPr>
        <sz val="10"/>
        <rFont val="Century Gothic"/>
        <family val="2"/>
      </rPr>
      <t xml:space="preserve"> Providing and fixing WHITE board of 4'-0''X2'-6'' outer edges finish with aluminium anodized section.</t>
    </r>
  </si>
  <si>
    <r>
      <t xml:space="preserve">ARTIFICIAL PLANTERS &amp; PLANTER BOX: </t>
    </r>
    <r>
      <rPr>
        <sz val="10"/>
        <rFont val="Century Gothic"/>
        <family val="2"/>
      </rPr>
      <t>Providing &amp; fixing of 1'-6" x 3'-0" planter box 18" high, made of 19mm thick ply board, with teak wood Gola of size 1½ ”x ¾ ” as per design, which is to be polished as per color scheme. The planter box shall be finished with 1mm thick laminate of approved shade / colour, complete as per Bank’s approved brand/make. Inside of planters shall be painted with synthetic enamel paint as per color scheme. Planter box to be furnished with white rounded pebbles &amp; Artificial Bamboo Silk trees or Artificial Palm Trees of 3'-0" ht. (3 Nos. trees per planter box).</t>
    </r>
  </si>
  <si>
    <r>
      <t>DRESSING TABLE(Strong Room):</t>
    </r>
    <r>
      <rPr>
        <sz val="10"/>
        <rFont val="Century Gothic"/>
        <family val="2"/>
      </rPr>
      <t xml:space="preserve"> Providing &amp; supplying dressing table with mirror of size 1’-0” x 5’-0” including sitting desk for locker room as per standard design of locker room / dwg.</t>
    </r>
  </si>
  <si>
    <r>
      <t>CENTRE TABLE:</t>
    </r>
    <r>
      <rPr>
        <sz val="10"/>
        <rFont val="Century Gothic"/>
        <family val="2"/>
      </rPr>
      <t xml:space="preserve"> Providing Centre table of 30" diameter, with stainless steel base frame &amp; 12mm glass of approved quality at top as per drawing approved by Bank.</t>
    </r>
  </si>
  <si>
    <r>
      <rPr>
        <b/>
        <sz val="10"/>
        <rFont val="Century Gothic"/>
        <family val="2"/>
      </rPr>
      <t>CASH COUNTERS:</t>
    </r>
    <r>
      <rPr>
        <sz val="10"/>
        <rFont val="Century Gothic"/>
        <family val="2"/>
      </rPr>
      <t xml:space="preserve"> Providing, Fabricating and supplying and fixing in position service/cash counter as per the plan made with 18mm,12mm and 6mm ply of approved make and quality with a counter top of 2.5’ width at a height of 2.5’/3.5' from the floor, with a length of 5.0’ or as per plan or directed/as per the site conditions, and each unit shall be provided with credenza, drawers, keyboard, shuttered shelves etc. complete. All exposed surfaces to be fixed with 1.0mm thk. Laminate and inside faces like drawers,table,side table and back face shall be pasted with 0.7mm off white liner mica. The back side of the cabinet, side tables wherever visible shall have mica same as that of color scheme with all necessary handles, locks, night latch, hinges, keyboard tray etc complete and with followings:-</t>
    </r>
  </si>
  <si>
    <r>
      <t xml:space="preserve">Wiring of the point of any length from distribution board to point outlet </t>
    </r>
    <r>
      <rPr>
        <b/>
        <sz val="10"/>
        <rFont val="Century Gothic"/>
        <family val="2"/>
      </rPr>
      <t>including circuit wiring</t>
    </r>
    <r>
      <rPr>
        <sz val="10"/>
        <rFont val="Century Gothic"/>
        <family val="2"/>
      </rPr>
      <t xml:space="preserve"> (i.e</t>
    </r>
    <r>
      <rPr>
        <b/>
        <sz val="10"/>
        <rFont val="Century Gothic"/>
        <family val="2"/>
      </rPr>
      <t>from DB to Switchboard</t>
    </r>
    <r>
      <rPr>
        <sz val="10"/>
        <rFont val="Century Gothic"/>
        <family val="2"/>
      </rPr>
      <t>)</t>
    </r>
  </si>
  <si>
    <r>
      <t xml:space="preserve">Adopting separate and independent system of wiring for lighting, power (normal and essential supply). Wiring for following points using PVC insulted copper conductor wires of 650V/1100V grade in </t>
    </r>
    <r>
      <rPr>
        <b/>
        <sz val="10"/>
        <rFont val="Century Gothic"/>
        <family val="2"/>
      </rPr>
      <t>MMS grade</t>
    </r>
    <r>
      <rPr>
        <sz val="10"/>
        <rFont val="Century Gothic"/>
        <family val="2"/>
      </rPr>
      <t>-PVC conduit  concealed/ exposed including switches &amp; sockets as above.</t>
    </r>
  </si>
  <si>
    <r>
      <t xml:space="preserve">Providing wiring ( supply, fixing, testing and comm. etc) for </t>
    </r>
    <r>
      <rPr>
        <b/>
        <sz val="10"/>
        <rFont val="Century Gothic"/>
        <family val="2"/>
      </rPr>
      <t xml:space="preserve">light point / Exhaust fan point / Call bell point/6A Switch-socket point </t>
    </r>
    <r>
      <rPr>
        <sz val="10"/>
        <rFont val="Century Gothic"/>
        <family val="2"/>
      </rPr>
      <t>etc with 2x1.5+1X1.5 sq mm</t>
    </r>
    <r>
      <rPr>
        <b/>
        <sz val="10"/>
        <rFont val="Century Gothic"/>
        <family val="2"/>
      </rPr>
      <t xml:space="preserve"> FRLS</t>
    </r>
    <r>
      <rPr>
        <sz val="10"/>
        <rFont val="Century Gothic"/>
        <family val="2"/>
      </rPr>
      <t xml:space="preserve"> PVC insulated copper conductor single core multi stranded wire in MMS grade-PVC conduit with conduit accessories like bend , junction box etc in concealed/surface manner as per site requirement with suitable Modular Switches with plate and metal / PVC box, ceiling rose , bulb holder etc including 1.5 sqmm PVC insulated copper earth wire etc complete as required. Wire colors : Red, Black, Green .Supplying, providing wiring (supply, fixing, testing and comm. etc) for  </t>
    </r>
    <r>
      <rPr>
        <b/>
        <sz val="10"/>
        <rFont val="Century Gothic"/>
        <family val="2"/>
      </rPr>
      <t>circuit</t>
    </r>
    <r>
      <rPr>
        <sz val="10"/>
        <rFont val="Century Gothic"/>
        <family val="2"/>
      </rPr>
      <t xml:space="preserve"> with 2 x 2.5 + 1 x 2.5 sq mm  </t>
    </r>
    <r>
      <rPr>
        <b/>
        <sz val="10"/>
        <rFont val="Century Gothic"/>
        <family val="2"/>
      </rPr>
      <t xml:space="preserve">FRLS </t>
    </r>
    <r>
      <rPr>
        <sz val="10"/>
        <rFont val="Century Gothic"/>
        <family val="2"/>
      </rPr>
      <t>PVC insulated copper conductor single core multi stranded wire in MMS grade-PVC conduit   with conduit accessories like bend, junction box etc on surface / recessed manner etc ( Wiring from D.B. / Source to   Board/destination ) and making good all the damages, painting, cleaning the site etc complete as required as per site requirement and as directed.</t>
    </r>
  </si>
  <si>
    <r>
      <t>Supply, fixing, testing and commissioning of 1 No 16 A switch &amp; 1 No. six pin 6/16 Amp. Multi Socket   ( Modular Type ) with cover plate , sheet steel box etc on surface / concealed manner I/c electrical wiring with 2 X4 sqmm + 1 X 4 sqmm</t>
    </r>
    <r>
      <rPr>
        <b/>
        <sz val="10"/>
        <rFont val="Century Gothic"/>
        <family val="2"/>
      </rPr>
      <t xml:space="preserve"> FRLS </t>
    </r>
    <r>
      <rPr>
        <sz val="10"/>
        <rFont val="Century Gothic"/>
        <family val="2"/>
      </rPr>
      <t>PVC insulated copper conductor single core multi stranded wire in MMS grade-PVC conduit with conduit accessories like bend, junction box etc on surface / recessed manner etc ( Wiring from D.B. / Source to Board to destination ) and making good all the damages, painting, cleaning the site etc complete as required as per site requirement and as directed.</t>
    </r>
  </si>
  <si>
    <r>
      <t xml:space="preserve">SFU TPN 80 A </t>
    </r>
    <r>
      <rPr>
        <sz val="10"/>
        <rFont val="Century Gothic"/>
        <family val="2"/>
      </rPr>
      <t>with HRC fuses(just after meter and prior to Main Panel)</t>
    </r>
  </si>
  <si>
    <r>
      <t>WALL PANELLING:</t>
    </r>
    <r>
      <rPr>
        <sz val="10"/>
        <rFont val="Century Gothic"/>
        <family val="2"/>
      </rPr>
      <t xml:space="preserve"> Fabricating and fixing wall/column panelling to consist of 37.5mm x 50mm treated salwood   framework or Aluminium Sections   at spacing not exceeding 600mm both ways (horizontal and vertical).  Panelling framework to be secured to wall surface/column surface. Panelling framework to be clad on one side with 8mm thick commercial ply finished with 1.0mm thk laminate including skirting of 100mm high &amp; 12mm x 12mm groove at skirting level. </t>
    </r>
    <r>
      <rPr>
        <b/>
        <sz val="10"/>
        <rFont val="Century Gothic"/>
        <family val="2"/>
      </rPr>
      <t>AT GYPSUM CEILING BOTTOM LEVEL 25MM RED+75 MM BLUE BANK'S BRANDING PATTA IS TO BE PROVIDED ALL AROUND THE BANKING HALL AND AS PER INSTRCUTIONS OF ARCHITECT.</t>
    </r>
  </si>
  <si>
    <t>No's</t>
  </si>
  <si>
    <t>Civil Lines, Kanpur</t>
  </si>
  <si>
    <t>Furbishing</t>
  </si>
  <si>
    <t>Painting                                  LG Flr</t>
  </si>
  <si>
    <t>Strong room</t>
  </si>
  <si>
    <t>LG flr</t>
  </si>
  <si>
    <t>ceiling</t>
  </si>
  <si>
    <t>hall</t>
  </si>
  <si>
    <t>LG Flr</t>
  </si>
  <si>
    <t>UG floor</t>
  </si>
  <si>
    <t>rear area</t>
  </si>
  <si>
    <t>1st floor</t>
  </si>
  <si>
    <t>record</t>
  </si>
  <si>
    <t>M.S. paint                      lg flr</t>
  </si>
  <si>
    <t>strong room door</t>
  </si>
  <si>
    <t>lg flr</t>
  </si>
  <si>
    <t>str room grill gate</t>
  </si>
  <si>
    <t>main grill gate</t>
  </si>
  <si>
    <t>cash safe door</t>
  </si>
  <si>
    <t>ug flr</t>
  </si>
  <si>
    <t>server</t>
  </si>
  <si>
    <t>shutter</t>
  </si>
  <si>
    <t>window shuter</t>
  </si>
  <si>
    <t>1st flr</t>
  </si>
  <si>
    <t>rear grill</t>
  </si>
  <si>
    <t>window grill</t>
  </si>
  <si>
    <t>Wooden</t>
  </si>
  <si>
    <t>toilet door</t>
  </si>
  <si>
    <t>doors</t>
  </si>
  <si>
    <t>windows</t>
  </si>
  <si>
    <t>ACP Cladding</t>
  </si>
  <si>
    <t>Façade</t>
  </si>
  <si>
    <t>less doors</t>
  </si>
  <si>
    <t>Flamed granite</t>
  </si>
  <si>
    <t>Pantry sink</t>
  </si>
  <si>
    <t>Pantry plumbing</t>
  </si>
  <si>
    <t>Vitrified tiles</t>
  </si>
  <si>
    <t>Ceremic tiles floor</t>
  </si>
  <si>
    <t xml:space="preserve">ceremic tiles walls </t>
  </si>
  <si>
    <t xml:space="preserve">M.S. Door </t>
  </si>
  <si>
    <t>PVC door</t>
  </si>
  <si>
    <t>EWC</t>
  </si>
  <si>
    <t>Wash basin with tap</t>
  </si>
  <si>
    <t>Jet spray</t>
  </si>
  <si>
    <t>stop cock</t>
  </si>
  <si>
    <t>Nahani Trap</t>
  </si>
  <si>
    <t>Vinyl flooring</t>
  </si>
  <si>
    <t>Grid Ceiling</t>
  </si>
  <si>
    <t>Basement</t>
  </si>
  <si>
    <t>Grd flr</t>
  </si>
  <si>
    <t>1st Floor</t>
  </si>
  <si>
    <t>Gypsum ceiling</t>
  </si>
  <si>
    <t>Grd</t>
  </si>
  <si>
    <t>1st</t>
  </si>
  <si>
    <t>less grid</t>
  </si>
  <si>
    <t>partition with 8mm</t>
  </si>
  <si>
    <t>entry</t>
  </si>
  <si>
    <t>partition with 12mm</t>
  </si>
  <si>
    <t>cash safe</t>
  </si>
  <si>
    <t>bm</t>
  </si>
  <si>
    <t>meeting room</t>
  </si>
  <si>
    <t>record (if not done by landlord)</t>
  </si>
  <si>
    <t>toughned door</t>
  </si>
  <si>
    <t>wall panelling</t>
  </si>
  <si>
    <t>lg flr 4'6'' high</t>
  </si>
  <si>
    <t>bm full ht</t>
  </si>
  <si>
    <t>cash 7.5'</t>
  </si>
  <si>
    <t>ug_hall</t>
  </si>
  <si>
    <t>1st_hall</t>
  </si>
  <si>
    <t>conference</t>
  </si>
  <si>
    <t>branding</t>
  </si>
  <si>
    <t>File storage</t>
  </si>
  <si>
    <t>lg foor</t>
  </si>
  <si>
    <t>lg floor 6' high</t>
  </si>
  <si>
    <t>officers back ug flr</t>
  </si>
  <si>
    <t>bm back_ug flr</t>
  </si>
  <si>
    <t>officers back_1st flr</t>
  </si>
  <si>
    <t>writing table</t>
  </si>
  <si>
    <t>vertical blinds</t>
  </si>
  <si>
    <t>check drop</t>
  </si>
  <si>
    <t>notice board</t>
  </si>
  <si>
    <t>planter</t>
  </si>
  <si>
    <t>dressing table</t>
  </si>
  <si>
    <t>centre table</t>
  </si>
  <si>
    <t>BM table with side credenza</t>
  </si>
  <si>
    <t>6'0''x2'6''+ 3'6''x2'6''</t>
  </si>
  <si>
    <t>officers table with side credenza</t>
  </si>
  <si>
    <t>4'6''x2'6''+ 3'0''x2'6''</t>
  </si>
  <si>
    <t>swo table</t>
  </si>
  <si>
    <t>4'x2'6''</t>
  </si>
  <si>
    <t>daftari</t>
  </si>
  <si>
    <t>4'x2'</t>
  </si>
  <si>
    <t>Meeting table</t>
  </si>
  <si>
    <t>7'x3'6''</t>
  </si>
  <si>
    <t>cash counter</t>
  </si>
  <si>
    <t>server table</t>
  </si>
  <si>
    <t>5'6''x2'</t>
  </si>
  <si>
    <t>Cash cabin partition</t>
  </si>
  <si>
    <t>side</t>
  </si>
  <si>
    <t>front</t>
  </si>
  <si>
    <t>Glass barrier</t>
  </si>
  <si>
    <t>officers front</t>
  </si>
  <si>
    <t>cash</t>
  </si>
  <si>
    <t>Meter boxing</t>
  </si>
  <si>
    <t>Shutter boxing with ACP</t>
  </si>
  <si>
    <t>Shutter box</t>
  </si>
  <si>
    <t>sides</t>
  </si>
  <si>
    <t>signage</t>
  </si>
  <si>
    <t>high Back BM</t>
  </si>
  <si>
    <t>Medium Back</t>
  </si>
  <si>
    <t>Low back</t>
  </si>
  <si>
    <t>Visitor</t>
  </si>
  <si>
    <t>Sofa</t>
  </si>
  <si>
    <t>ELECTRICAL &amp; DATA CABELING</t>
  </si>
  <si>
    <t>Primary points</t>
  </si>
  <si>
    <t>Secondary points</t>
  </si>
  <si>
    <t>wall/exaust points</t>
  </si>
  <si>
    <t>bell point</t>
  </si>
  <si>
    <t>6amp on same board</t>
  </si>
  <si>
    <t>ceiling fan point</t>
  </si>
  <si>
    <t>16 amp power point</t>
  </si>
  <si>
    <t>AC points</t>
  </si>
  <si>
    <t>Main panel</t>
  </si>
  <si>
    <t>SFU</t>
  </si>
  <si>
    <t>Light DB</t>
  </si>
  <si>
    <t>AC DB</t>
  </si>
  <si>
    <t>UPS In DB</t>
  </si>
  <si>
    <t>UPS Out DB</t>
  </si>
  <si>
    <t>Special points</t>
  </si>
  <si>
    <t>Earthing pit</t>
  </si>
  <si>
    <t>Cu strip</t>
  </si>
  <si>
    <t>Insulated CU wire</t>
  </si>
  <si>
    <t>4Cx10mm CU armored for UPS/DBs</t>
  </si>
  <si>
    <t>3.5Cx35mm AL armored for meter to panel&amp; pole to meter</t>
  </si>
  <si>
    <t>3.5Cx25mm CU armored for DG</t>
  </si>
  <si>
    <t>100amp change over switch</t>
  </si>
  <si>
    <t>telephone</t>
  </si>
  <si>
    <t>Double RJ11</t>
  </si>
  <si>
    <t>Single RJ11</t>
  </si>
  <si>
    <t>10 pair krone</t>
  </si>
  <si>
    <t>10pair CU armored telephone cable</t>
  </si>
  <si>
    <t>Computer cabeling</t>
  </si>
  <si>
    <t>RJ45</t>
  </si>
  <si>
    <t>2 Meter patch chord</t>
  </si>
  <si>
    <t>Cat 6 cable</t>
  </si>
  <si>
    <t>9U/12U Rack</t>
  </si>
  <si>
    <t>1 Meter patch chord</t>
  </si>
  <si>
    <t>Electrical fittings</t>
  </si>
  <si>
    <t>2x2 Led lights</t>
  </si>
  <si>
    <t>4'' dia round downlight</t>
  </si>
  <si>
    <t>9 watt LED bulb with holder</t>
  </si>
  <si>
    <t>Wall bracket fan</t>
  </si>
  <si>
    <t>Ceiling fan</t>
  </si>
  <si>
    <t>Exaust fan</t>
  </si>
  <si>
    <t>AIR-CONDITING WORKS</t>
  </si>
  <si>
    <t>3TR Cassttee ac</t>
  </si>
  <si>
    <t>2TR split ac</t>
  </si>
  <si>
    <t>1.5TR split ac</t>
  </si>
  <si>
    <t>1TR split ac</t>
  </si>
  <si>
    <t>cu pipe</t>
  </si>
  <si>
    <t>PVC drain pipe</t>
  </si>
  <si>
    <t>MS Stand</t>
  </si>
  <si>
    <t>Power Cable</t>
  </si>
  <si>
    <t>3.5x7</t>
  </si>
  <si>
    <t>5'x2'6''+ 3'0''x2'6''</t>
  </si>
  <si>
    <t xml:space="preserve">SWO Table size 4'-6''x 2'-6"  &amp; 2'6'' high </t>
  </si>
  <si>
    <t>36 watt LED tube</t>
  </si>
  <si>
    <t>36 watt LED tube ceiling</t>
  </si>
  <si>
    <t>S/F of suspended/ surface mounted/ ceiling/ wall mounted  1200 mm long, 32-36 watt with 3600 lumen metal batten LED Tube lights  complete in all respects and  as per specification e.g. Crompton/ Philips/ Panasonic/ Syska  make.</t>
  </si>
  <si>
    <t>1 x (32-36) watt LED Light batten with fitting  wall mounted</t>
  </si>
  <si>
    <t>timer</t>
  </si>
  <si>
    <t>Stablizer</t>
  </si>
  <si>
    <t xml:space="preserve">Manager's Table of size 6'-0''x2'-6'' &amp; 2'6'' high with Side credenza of size 3'x16'' &amp; 2'6'' high </t>
  </si>
  <si>
    <t>Meeting table size 7'-0''x3'-6'' &amp; 2'-6'' high</t>
  </si>
  <si>
    <t>Daftari Table size 4'-0''x2'-0'' &amp; 2'-6'' high</t>
  </si>
  <si>
    <r>
      <t>CHEQUE DROP/ COMPLAINT BOX :(</t>
    </r>
    <r>
      <rPr>
        <sz val="10"/>
        <rFont val="Century Gothic"/>
        <family val="2"/>
      </rPr>
      <t>2'-0" x 3ft High X 10" deep)  Providing and fixing cheque drop/ Complaint box made out of 19mm thk. Commercial plywood grade I finished with 1mm thk. Laminate. Slit should be provided to drop cheques and opening provided with locking arrangement to remove cheques, complete in all respect.</t>
    </r>
  </si>
  <si>
    <t>Texture paint</t>
  </si>
  <si>
    <r>
      <rPr>
        <b/>
        <sz val="10"/>
        <rFont val="Century Gothic"/>
        <family val="2"/>
      </rPr>
      <t>Signage</t>
    </r>
    <r>
      <rPr>
        <sz val="10"/>
        <rFont val="Century Gothic"/>
        <family val="2"/>
      </rPr>
      <t xml:space="preserve"> including lighting MS square pipe  of 1” x 1” - 18 gauge for framing with one coat of red oxide &amp; 2 coats of oil paint to avoid rusting. 3” stainless steel Hinges at every 2 on top and Alan key lock at bottom for easy maintenance of electrical. Powder coated 24 gauge GI sheets on all Top, bottom &amp; sides. 26 gauge GI sheets at the back as per specification enclosed.
Timer: LDR based timer make Kakatia energy system or GE/L&amp;T Make with 5 years comprehensive warranty from manufacturer of the flex/ vinyl and substrate for Indian weather and dust conditions without any restrictive sub clauses. Copy of valid warranty to be provided to the bank.</t>
    </r>
  </si>
  <si>
    <r>
      <rPr>
        <b/>
        <sz val="10"/>
        <rFont val="Century Gothic"/>
        <family val="2"/>
      </rPr>
      <t xml:space="preserve">DISMANTELING </t>
    </r>
    <r>
      <rPr>
        <sz val="10"/>
        <rFont val="Century Gothic"/>
        <family val="2"/>
      </rPr>
      <t>of Brick work, Partitions &amp; all other allied things as per drg’s &amp; instructions from Architect in-charge including the disposing of the dismantled materials (if any)</t>
    </r>
  </si>
  <si>
    <r>
      <rPr>
        <b/>
        <sz val="10"/>
        <rFont val="Century Gothic"/>
        <family val="2"/>
      </rPr>
      <t>PANTRY PLATFORM:</t>
    </r>
    <r>
      <rPr>
        <sz val="10"/>
        <rFont val="Century Gothic"/>
        <family val="2"/>
      </rPr>
      <t xml:space="preserve"> Providing and fixing polished and half round moulded edge 18 mm thick (Zed Black) Granite slab (Basic rate Rs.185/- sqft) on the existing pantry platform or making new complete with cleaning of joints , curing &amp; polishing.</t>
    </r>
  </si>
  <si>
    <r>
      <rPr>
        <b/>
        <sz val="10"/>
        <rFont val="Century Gothic"/>
        <family val="2"/>
      </rPr>
      <t>PANTRY SINK</t>
    </r>
    <r>
      <rPr>
        <sz val="10"/>
        <rFont val="Century Gothic"/>
        <family val="2"/>
      </rPr>
      <t>: Providing and fixing Stainless Steel A ISI 304 (18/8) kitchen sink as per IS:13983 with C.I. brackets and stainless steel plug 40 mm, including painting of fittings and brackets, cutting and making good the walls wherever required :Kitchen sink without drain board 470x420 mm bowl depth 178 mm</t>
    </r>
  </si>
  <si>
    <r>
      <rPr>
        <b/>
        <sz val="10"/>
        <rFont val="Century Gothic"/>
        <family val="2"/>
      </rPr>
      <t>PANTRY PLUMBING :</t>
    </r>
    <r>
      <rPr>
        <sz val="10"/>
        <rFont val="Century Gothic"/>
        <family val="2"/>
      </rPr>
      <t xml:space="preserve"> Plumbing for Sink including all necessary materials.</t>
    </r>
  </si>
  <si>
    <r>
      <rPr>
        <b/>
        <sz val="10"/>
        <color theme="1"/>
        <rFont val="Century Gothic"/>
        <family val="2"/>
      </rPr>
      <t>M.S. SHEET DOORS:</t>
    </r>
    <r>
      <rPr>
        <sz val="10"/>
        <color theme="1"/>
        <rFont val="Century Gothic"/>
        <family val="2"/>
      </rPr>
      <t xml:space="preserve"> Providing and fixing 1mm thick M.S. sheet door with frame of 40x40x6 mm angle iron and 3 mm M.S. gusset plates at the junctions and corners, all necessary fittings complete, including applying a priming coat of approved steel primer. Using M.S. angels 40x40x6 mm for diagonal braces.</t>
    </r>
  </si>
  <si>
    <r>
      <rPr>
        <b/>
        <sz val="10"/>
        <color theme="1"/>
        <rFont val="Century Gothic"/>
        <family val="2"/>
      </rPr>
      <t>PVC DOORS FOR TOILETS :</t>
    </r>
    <r>
      <rPr>
        <sz val="10"/>
        <color theme="1"/>
        <rFont val="Century Gothic"/>
        <family val="2"/>
      </rPr>
      <t xml:space="preserve"> Providing and fixing PVC Doors with Door Frame &amp; all fittings for Toilets</t>
    </r>
  </si>
  <si>
    <r>
      <rPr>
        <b/>
        <sz val="10"/>
        <color theme="1"/>
        <rFont val="Century Gothic"/>
        <family val="2"/>
      </rPr>
      <t>4.5'' THK. BRICK WORK:</t>
    </r>
    <r>
      <rPr>
        <sz val="10"/>
        <color theme="1"/>
        <rFont val="Century Gothic"/>
        <family val="2"/>
      </rPr>
      <t xml:space="preserve"> Half brick masonry with common burnt clay F.P.S. (non modular) bricks of class designation 7.5 in superstructure above plinth level up to floor V level. Cement mortar 1:4 (1 cement:4 coarse sand). Including providing the 4.5''x6'' thk RCC beam at Plinth level</t>
    </r>
  </si>
  <si>
    <r>
      <rPr>
        <b/>
        <sz val="10"/>
        <color theme="1"/>
        <rFont val="Century Gothic"/>
        <family val="2"/>
      </rPr>
      <t xml:space="preserve">12mm THK. CEMENT PLASTER: </t>
    </r>
    <r>
      <rPr>
        <sz val="10"/>
        <color theme="1"/>
        <rFont val="Century Gothic"/>
        <family val="2"/>
      </rPr>
      <t>12mm thick cement plaster with 1:4 (1 cement: 4 fine sand) below &amp; above  plinth inside &amp; out side in depth of 15 cm.</t>
    </r>
  </si>
  <si>
    <r>
      <rPr>
        <b/>
        <sz val="10"/>
        <rFont val="Century Gothic"/>
        <family val="2"/>
      </rPr>
      <t>Full/ Low height /glazed partition</t>
    </r>
    <r>
      <rPr>
        <sz val="10"/>
        <rFont val="Century Gothic"/>
        <family val="2"/>
      </rPr>
      <t xml:space="preserve"> with </t>
    </r>
    <r>
      <rPr>
        <b/>
        <sz val="10"/>
        <rFont val="Century Gothic"/>
        <family val="2"/>
      </rPr>
      <t>12 mm glass</t>
    </r>
    <r>
      <rPr>
        <sz val="10"/>
        <rFont val="Century Gothic"/>
        <family val="2"/>
      </rPr>
      <t xml:space="preserve"> with polished edges.</t>
    </r>
  </si>
  <si>
    <r>
      <rPr>
        <sz val="10"/>
        <rFont val="Century Gothic"/>
        <family val="2"/>
      </rPr>
      <t xml:space="preserve">Providing and fixing of  </t>
    </r>
    <r>
      <rPr>
        <b/>
        <sz val="10"/>
        <rFont val="Century Gothic"/>
        <family val="2"/>
      </rPr>
      <t xml:space="preserve">Toughened glass doors </t>
    </r>
    <r>
      <rPr>
        <sz val="10"/>
        <rFont val="Century Gothic"/>
        <family val="2"/>
      </rPr>
      <t>with below fixtures of size 3'-6''x7'-0''mm</t>
    </r>
  </si>
  <si>
    <r>
      <rPr>
        <b/>
        <sz val="10"/>
        <rFont val="Century Gothic"/>
        <family val="2"/>
      </rPr>
      <t>SERVER ROOM COUNTER:</t>
    </r>
    <r>
      <rPr>
        <sz val="10"/>
        <rFont val="Century Gothic"/>
        <family val="2"/>
      </rPr>
      <t xml:space="preserve"> (without top glass) Laminate colour and shade as per the specification in the tender and lock handle of (Godrej, Dorset or equivalent).</t>
    </r>
  </si>
  <si>
    <r>
      <rPr>
        <b/>
        <sz val="10"/>
        <rFont val="Century Gothic"/>
        <family val="2"/>
      </rPr>
      <t>GLASS BARRIER:</t>
    </r>
    <r>
      <rPr>
        <sz val="10"/>
        <rFont val="Century Gothic"/>
        <family val="2"/>
      </rPr>
      <t xml:space="preserve"> for cash cabin 12MM NECESSARY) Including ETCHING work.</t>
    </r>
  </si>
  <si>
    <t>METER BOXING (Only front face to be measured for payment purpose)</t>
  </si>
  <si>
    <r>
      <t>Providing and fixing</t>
    </r>
    <r>
      <rPr>
        <b/>
        <sz val="10"/>
        <rFont val="Century Gothic"/>
        <family val="2"/>
      </rPr>
      <t xml:space="preserve"> Primary light point</t>
    </r>
  </si>
  <si>
    <r>
      <t xml:space="preserve">Providing and fixing </t>
    </r>
    <r>
      <rPr>
        <b/>
        <sz val="10"/>
        <rFont val="Century Gothic"/>
        <family val="2"/>
      </rPr>
      <t>Secondary light point</t>
    </r>
    <r>
      <rPr>
        <sz val="10"/>
        <rFont val="Century Gothic"/>
        <family val="2"/>
      </rPr>
      <t>(Maximum three points to be looped from primary)</t>
    </r>
  </si>
  <si>
    <r>
      <rPr>
        <b/>
        <sz val="10"/>
        <rFont val="Century Gothic"/>
        <family val="2"/>
      </rPr>
      <t>Plug point /celling Rose Point</t>
    </r>
    <r>
      <rPr>
        <sz val="10"/>
        <rFont val="Century Gothic"/>
        <family val="2"/>
      </rPr>
      <t xml:space="preserve"> ( for wall fans/Exhaust fan)Supply, fixing and commissioning of 1 No 6A multi Socket with 1 No. 6A switch (Modular type) with cover plate, sheet steel box / PVC modular box etc on surface / concealed manner I/c electrical connections and making good all the damages, painting, cleaning the site etc. complete as required as per site requirement and as directed.</t>
    </r>
  </si>
  <si>
    <t> LIGHT :(Maximum three points to be looped from primary)                                   POWER:( Maximum TWO points in one circuit)</t>
  </si>
  <si>
    <r>
      <rPr>
        <b/>
        <sz val="10"/>
        <rFont val="Century Gothic"/>
        <family val="2"/>
      </rPr>
      <t>6 AMP. POINTS ON SAME BOARD</t>
    </r>
    <r>
      <rPr>
        <sz val="10"/>
        <rFont val="Century Gothic"/>
        <family val="2"/>
      </rPr>
      <t>(Half point) :</t>
    </r>
  </si>
  <si>
    <t>SPECIAL POINTS: ( UPS) any length (TO WORKSTATIONS)</t>
  </si>
  <si>
    <r>
      <rPr>
        <b/>
        <sz val="10"/>
        <rFont val="Century Gothic"/>
        <family val="2"/>
      </rPr>
      <t>32 amps change over switch</t>
    </r>
    <r>
      <rPr>
        <sz val="10"/>
        <rFont val="Century Gothic"/>
        <family val="2"/>
      </rPr>
      <t xml:space="preserve"> of Havels make</t>
    </r>
  </si>
  <si>
    <r>
      <t>P&amp;F</t>
    </r>
    <r>
      <rPr>
        <b/>
        <sz val="10"/>
        <rFont val="Century Gothic"/>
        <family val="2"/>
      </rPr>
      <t xml:space="preserve"> Bell point</t>
    </r>
    <r>
      <rPr>
        <sz val="10"/>
        <rFont val="Century Gothic"/>
        <family val="2"/>
      </rPr>
      <t xml:space="preserve"> i/c of buzzer</t>
    </r>
  </si>
  <si>
    <r>
      <rPr>
        <b/>
        <sz val="10"/>
        <rFont val="Century Gothic"/>
        <family val="2"/>
      </rPr>
      <t>Ceiling fan point</t>
    </r>
    <r>
      <rPr>
        <sz val="10"/>
        <rFont val="Century Gothic"/>
        <family val="2"/>
      </rPr>
      <t xml:space="preserve"> (rate should include electronic fan speed regulator)</t>
    </r>
  </si>
  <si>
    <r>
      <rPr>
        <b/>
        <sz val="10"/>
        <rFont val="Century Gothic"/>
        <family val="2"/>
      </rPr>
      <t>4 C x 10.0 sqmm armored copper cable</t>
    </r>
    <r>
      <rPr>
        <sz val="10"/>
        <rFont val="Century Gothic"/>
        <family val="2"/>
      </rPr>
      <t xml:space="preserve">  with 10 SWG 2 Nos G.I. wire for Electric room /Ups room.</t>
    </r>
  </si>
  <si>
    <r>
      <rPr>
        <b/>
        <sz val="10"/>
        <rFont val="Century Gothic"/>
        <family val="2"/>
      </rPr>
      <t>3.5 C X 35 sqmm. Al. Armored .</t>
    </r>
    <r>
      <rPr>
        <sz val="10"/>
        <rFont val="Century Gothic"/>
        <family val="2"/>
      </rPr>
      <t>( with 10 SWG  2 Nos. G.I. wire ) from electric pole to METER ROOM.</t>
    </r>
  </si>
  <si>
    <r>
      <t xml:space="preserve">S/laying of </t>
    </r>
    <r>
      <rPr>
        <b/>
        <sz val="10"/>
        <rFont val="Century Gothic"/>
        <family val="2"/>
      </rPr>
      <t>3.50 x 25sq.mm XLPE insulated armored Copper Conductor cable</t>
    </r>
    <r>
      <rPr>
        <sz val="10"/>
        <rFont val="Century Gothic"/>
        <family val="2"/>
      </rPr>
      <t xml:space="preserve"> trom proposed DG set to Changeover switch including its connections at both ends with lugs to be laid in 25mm dia rigid PVC flexible conduit.</t>
    </r>
  </si>
  <si>
    <r>
      <rPr>
        <b/>
        <sz val="10"/>
        <rFont val="Century Gothic"/>
        <family val="2"/>
      </rPr>
      <t xml:space="preserve">Double outlet </t>
    </r>
    <r>
      <rPr>
        <sz val="10"/>
        <rFont val="Century Gothic"/>
        <family val="2"/>
      </rPr>
      <t>with shutter modular type Telephone Outlets ( RJ – 11 ) with suitable size PVC modular boxes complete as required .</t>
    </r>
  </si>
  <si>
    <r>
      <rPr>
        <b/>
        <sz val="10"/>
        <rFont val="Century Gothic"/>
        <family val="2"/>
      </rPr>
      <t>Single outlet</t>
    </r>
    <r>
      <rPr>
        <sz val="10"/>
        <rFont val="Century Gothic"/>
        <family val="2"/>
      </rPr>
      <t xml:space="preserve"> with shutter modular type Telephone Outlets ( RJ – 11 ) with suitable size  PVC modular boxes complete as required .</t>
    </r>
  </si>
  <si>
    <r>
      <t xml:space="preserve">Providing and fixing </t>
    </r>
    <r>
      <rPr>
        <b/>
        <sz val="10"/>
        <rFont val="Century Gothic"/>
        <family val="2"/>
      </rPr>
      <t>10 pair KRONE</t>
    </r>
    <r>
      <rPr>
        <sz val="10"/>
        <rFont val="Century Gothic"/>
        <family val="2"/>
      </rPr>
      <t xml:space="preserve"> make telephone tag block with 10 pair module with termination and crimping complete and making good the surface as required/ directed.</t>
    </r>
  </si>
  <si>
    <r>
      <t xml:space="preserve">Providing and fixing  </t>
    </r>
    <r>
      <rPr>
        <b/>
        <sz val="10"/>
        <rFont val="Century Gothic"/>
        <family val="2"/>
      </rPr>
      <t>10 pair armored tinned copper telephone cable</t>
    </r>
    <r>
      <rPr>
        <sz val="10"/>
        <rFont val="Century Gothic"/>
        <family val="2"/>
      </rPr>
      <t xml:space="preserve"> in 32 mm PVC conduit from telephone utility junction box.</t>
    </r>
  </si>
  <si>
    <r>
      <t xml:space="preserve">Single outlet with shutter modular type I / O's Outlets </t>
    </r>
    <r>
      <rPr>
        <b/>
        <sz val="10"/>
        <rFont val="Century Gothic"/>
        <family val="2"/>
      </rPr>
      <t xml:space="preserve">( RJ – 45 ) </t>
    </r>
    <r>
      <rPr>
        <sz val="10"/>
        <rFont val="Century Gothic"/>
        <family val="2"/>
      </rPr>
      <t>with suitable size  PVC modular boxes complete as required.</t>
    </r>
  </si>
  <si>
    <r>
      <t xml:space="preserve">Supply and Installation of following factory fabricated patch cords ( STP-CAT 6 ) complete with connectors and boots on both sides. </t>
    </r>
    <r>
      <rPr>
        <b/>
        <sz val="10"/>
        <rFont val="Century Gothic"/>
        <family val="2"/>
      </rPr>
      <t>Two Meter length</t>
    </r>
  </si>
  <si>
    <r>
      <t xml:space="preserve">Supply and laying of Four Pair STP </t>
    </r>
    <r>
      <rPr>
        <b/>
        <sz val="10"/>
        <rFont val="Century Gothic"/>
        <family val="2"/>
      </rPr>
      <t>CAT 6 LAN cables</t>
    </r>
    <r>
      <rPr>
        <sz val="10"/>
        <rFont val="Century Gothic"/>
        <family val="2"/>
      </rPr>
      <t xml:space="preserve"> including cost of 25mm dia 1.5mm thick  PVC Conduit / Floor tuking.(Rate Only)</t>
    </r>
  </si>
  <si>
    <r>
      <rPr>
        <b/>
        <sz val="10"/>
        <rFont val="Century Gothic"/>
        <family val="2"/>
      </rPr>
      <t>9U/12U Rack</t>
    </r>
    <r>
      <rPr>
        <sz val="10"/>
        <rFont val="Century Gothic"/>
        <family val="2"/>
      </rPr>
      <t xml:space="preserve"> 3 side open</t>
    </r>
  </si>
  <si>
    <r>
      <rPr>
        <b/>
        <sz val="10"/>
        <rFont val="Century Gothic"/>
        <family val="2"/>
      </rPr>
      <t xml:space="preserve"> Patch cord cat6 1 metre</t>
    </r>
    <r>
      <rPr>
        <sz val="10"/>
        <rFont val="Century Gothic"/>
        <family val="2"/>
      </rPr>
      <t xml:space="preserve"> B/Y Color</t>
    </r>
  </si>
  <si>
    <t>LOW SIDE AIR CONDITIONING WORK</t>
  </si>
  <si>
    <t>TOTAL FOR  LOW SIDE AIR-CONDITIONING WORKS  (F)</t>
  </si>
  <si>
    <t>GRAND TOTAL AMOUNT FOR WORKS (A+B+C+D+E+F)</t>
  </si>
  <si>
    <r>
      <t>BOQ for furbishing works for Central Bank of India, BO Civil Lines Kanpur (Metro) under Kanpur Region</t>
    </r>
    <r>
      <rPr>
        <sz val="10"/>
        <rFont val="Century Gothic"/>
        <family val="2"/>
      </rPr>
      <t xml:space="preserve">                                                                                                                                                                                        (Quoted rates shall be inclusive of all labour, material, scaffolding etc and</t>
    </r>
    <r>
      <rPr>
        <b/>
        <sz val="10"/>
        <rFont val="Century Gothic"/>
        <family val="2"/>
      </rPr>
      <t xml:space="preserve"> (</t>
    </r>
    <r>
      <rPr>
        <b/>
        <u/>
        <sz val="10"/>
        <rFont val="Century Gothic"/>
        <family val="2"/>
      </rPr>
      <t>Excluding GST</t>
    </r>
    <r>
      <rPr>
        <b/>
        <sz val="10"/>
        <rFont val="Century Gothic"/>
        <family val="2"/>
      </rPr>
      <t>)</t>
    </r>
  </si>
  <si>
    <t>TO BE DONE BY LANDLORD</t>
  </si>
  <si>
    <r>
      <t xml:space="preserve">INTERNAL PAINTING. (FOR Wall &amp; CEILING):                     </t>
    </r>
    <r>
      <rPr>
        <sz val="10"/>
        <color theme="1"/>
        <rFont val="Century Gothic"/>
        <family val="2"/>
      </rPr>
      <t xml:space="preserve">                     Providing and applying washable oil-bound distemper of Approved brand and of approved shade firstly removing old paint with scratching using stiff wire / fiber brush, sand paper, fine steel wool then removing all loose and powdery residue, any fungus and algae thorough brushing, cleaning, making surface imperfections such as holes, dents, small visible cracks by filling using mixture and then after surface preparations with putty, then applying one coat of  approved primer, then providing and applying two coats of  washable oil bound distemper of approved colour, shade. Complete as per the direction of Consulting Engineer / in-charge.   </t>
    </r>
    <r>
      <rPr>
        <sz val="10"/>
        <color rgb="FFFF0000"/>
        <rFont val="Century Gothic"/>
        <family val="2"/>
      </rPr>
      <t>(</t>
    </r>
    <r>
      <rPr>
        <b/>
        <sz val="10"/>
        <color rgb="FFFF0000"/>
        <rFont val="Century Gothic"/>
        <family val="2"/>
      </rPr>
      <t xml:space="preserve">TO BE DONE BY LANDLORD) </t>
    </r>
    <r>
      <rPr>
        <b/>
        <sz val="10"/>
        <color theme="1"/>
        <rFont val="Century Gothic"/>
        <family val="2"/>
      </rPr>
      <t xml:space="preserve">                                                           </t>
    </r>
  </si>
  <si>
    <r>
      <t>ENAMEL PAINT:</t>
    </r>
    <r>
      <rPr>
        <sz val="10"/>
        <color theme="1"/>
        <rFont val="Century Gothic"/>
        <family val="2"/>
      </rPr>
      <t xml:space="preserve"> Painting with synthetic enamel/ oil paint of approved brand and colour  to give and even shade in two or more coats as required/ directed. The cost includes making the surface smooth with oil based putty, red oxide paint in one coat in case of iron steel grill etc. complete after surface preparation rubbing cleaning complete. Door, Window, Grills, CG, Shutters.  </t>
    </r>
    <r>
      <rPr>
        <b/>
        <sz val="10"/>
        <color rgb="FFFF0000"/>
        <rFont val="Century Gothic"/>
        <family val="2"/>
      </rPr>
      <t xml:space="preserve"> (TO BE DONE BY LANDLORD)         </t>
    </r>
  </si>
  <si>
    <r>
      <t>OIL PAINT PAINT TO WINDOW  &amp; SHUTTER:</t>
    </r>
    <r>
      <rPr>
        <sz val="10"/>
        <color theme="1"/>
        <rFont val="Century Gothic"/>
        <family val="2"/>
      </rPr>
      <t xml:space="preserve"> Thoroughly scraping and cleaning of surfaces and removing old loose flakes if any and apply over the dame one coat of primer and two coat of Paint of approved brand as directed complete  as per the direction of as per the direction of Consulting Engineer / in-charge complete. </t>
    </r>
    <r>
      <rPr>
        <b/>
        <sz val="10"/>
        <color rgb="FFFF0000"/>
        <rFont val="Century Gothic"/>
        <family val="2"/>
      </rPr>
      <t xml:space="preserve"> (TO BE DONE BY LANDLORD)</t>
    </r>
    <r>
      <rPr>
        <sz val="10"/>
        <color theme="1"/>
        <rFont val="Century Gothic"/>
        <family val="2"/>
      </rPr>
      <t xml:space="preserve">                                                                                                                                                                                                     </t>
    </r>
  </si>
  <si>
    <r>
      <t xml:space="preserve">TEXTURE PAINT: </t>
    </r>
    <r>
      <rPr>
        <sz val="10"/>
        <color theme="1"/>
        <rFont val="Century Gothic"/>
        <family val="2"/>
      </rPr>
      <t xml:space="preserve">Textured spray coat paint shall be applied after preparing the surface to the satisfaction of the Architect. The application of textured paint shall be trawled for a head cut finish. The application shall be done in proper manner to obtain a uniform texture with two coats of plastic emulsion paint as per sl no 2 above. The texture paint used shall be of spectrum make. </t>
    </r>
    <r>
      <rPr>
        <b/>
        <sz val="10"/>
        <color rgb="FFFF0000"/>
        <rFont val="Century Gothic"/>
        <family val="2"/>
      </rPr>
      <t xml:space="preserve"> (TO BE DONE BY LANDLORD) </t>
    </r>
  </si>
  <si>
    <t>DISCOUNT ….@ IF ANY</t>
  </si>
  <si>
    <t>FINAL AMOUNT AFTER DISCOUNT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</si>
</sst>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color theme="1"/>
      <name val="Calibri"/>
      <family val="2"/>
      <scheme val="minor"/>
    </font>
    <font>
      <sz val="10"/>
      <color theme="1"/>
      <name val="Century Gothic"/>
      <family val="2"/>
    </font>
    <font>
      <b/>
      <sz val="10"/>
      <color theme="1"/>
      <name val="Century Gothic"/>
      <family val="2"/>
    </font>
    <font>
      <sz val="10"/>
      <name val="Century Gothic"/>
      <family val="2"/>
    </font>
    <font>
      <b/>
      <sz val="10"/>
      <name val="Century Gothic"/>
      <family val="2"/>
    </font>
    <font>
      <b/>
      <sz val="11"/>
      <color theme="1"/>
      <name val="Calibri"/>
      <family val="2"/>
      <scheme val="minor"/>
    </font>
    <font>
      <b/>
      <u/>
      <sz val="10"/>
      <name val="Century Gothic"/>
      <family val="2"/>
    </font>
    <font>
      <sz val="11"/>
      <name val="Calibri"/>
      <family val="2"/>
      <scheme val="minor"/>
    </font>
    <font>
      <u/>
      <sz val="10"/>
      <name val="Century Gothic"/>
      <family val="2"/>
    </font>
    <font>
      <sz val="10"/>
      <name val="Calibri"/>
      <family val="2"/>
      <scheme val="minor"/>
    </font>
    <font>
      <sz val="10"/>
      <color rgb="FFFF0000"/>
      <name val="Century Gothic"/>
      <family val="2"/>
    </font>
    <font>
      <b/>
      <sz val="10"/>
      <color rgb="FFFF0000"/>
      <name val="Century Gothic"/>
      <family val="2"/>
    </font>
  </fonts>
  <fills count="4">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21">
    <xf numFmtId="0" fontId="0" fillId="0" borderId="0" xfId="0"/>
    <xf numFmtId="0" fontId="1" fillId="0" borderId="0" xfId="0" applyFont="1" applyFill="1" applyAlignment="1">
      <alignment vertical="top"/>
    </xf>
    <xf numFmtId="0" fontId="1" fillId="0" borderId="0" xfId="0" applyFont="1" applyFill="1" applyAlignment="1">
      <alignment vertical="center"/>
    </xf>
    <xf numFmtId="0" fontId="3" fillId="0" borderId="1" xfId="0" applyFont="1" applyFill="1" applyBorder="1" applyAlignment="1">
      <alignment horizontal="center" vertical="top"/>
    </xf>
    <xf numFmtId="2" fontId="3" fillId="0" borderId="1" xfId="0" applyNumberFormat="1" applyFont="1" applyFill="1" applyBorder="1" applyAlignment="1">
      <alignment vertical="top"/>
    </xf>
    <xf numFmtId="0" fontId="2" fillId="0" borderId="0" xfId="0" applyFont="1" applyFill="1" applyAlignment="1">
      <alignment vertical="center"/>
    </xf>
    <xf numFmtId="2" fontId="1" fillId="0" borderId="0" xfId="0" applyNumberFormat="1" applyFont="1" applyFill="1" applyAlignment="1">
      <alignment vertical="center"/>
    </xf>
    <xf numFmtId="0" fontId="1" fillId="0" borderId="0" xfId="0" applyFont="1" applyFill="1" applyAlignment="1">
      <alignment horizontal="center" vertical="top"/>
    </xf>
    <xf numFmtId="2" fontId="1" fillId="0" borderId="0" xfId="0" applyNumberFormat="1" applyFont="1" applyFill="1" applyAlignment="1">
      <alignment vertical="top"/>
    </xf>
    <xf numFmtId="2" fontId="0" fillId="0" borderId="0" xfId="0" applyNumberFormat="1"/>
    <xf numFmtId="0" fontId="3" fillId="0" borderId="1" xfId="0" applyFont="1" applyFill="1" applyBorder="1" applyAlignment="1">
      <alignment horizontal="justify" vertical="top"/>
    </xf>
    <xf numFmtId="0" fontId="3" fillId="0" borderId="1" xfId="0" applyFont="1" applyFill="1" applyBorder="1" applyAlignment="1">
      <alignment horizontal="justify" vertical="top" wrapText="1"/>
    </xf>
    <xf numFmtId="0" fontId="4" fillId="0" borderId="1" xfId="0" applyFont="1" applyFill="1" applyBorder="1" applyAlignment="1">
      <alignment horizontal="justify" vertical="top" wrapText="1"/>
    </xf>
    <xf numFmtId="0" fontId="1" fillId="0" borderId="0" xfId="0" applyFont="1" applyFill="1" applyAlignment="1">
      <alignment horizontal="justify" vertical="top"/>
    </xf>
    <xf numFmtId="0" fontId="0" fillId="0" borderId="0" xfId="0" applyBorder="1"/>
    <xf numFmtId="0" fontId="5" fillId="0" borderId="0" xfId="0" applyFont="1" applyBorder="1" applyAlignment="1">
      <alignment horizontal="center"/>
    </xf>
    <xf numFmtId="0" fontId="5" fillId="0" borderId="0" xfId="0" applyFont="1" applyBorder="1"/>
    <xf numFmtId="0" fontId="3" fillId="0" borderId="0" xfId="0" applyFont="1" applyFill="1" applyAlignment="1">
      <alignment vertical="center"/>
    </xf>
    <xf numFmtId="0" fontId="3" fillId="0" borderId="1" xfId="0" applyFont="1" applyFill="1" applyBorder="1" applyAlignment="1">
      <alignment horizontal="right" vertical="center" wrapText="1"/>
    </xf>
    <xf numFmtId="0" fontId="4" fillId="0" borderId="1" xfId="0" applyFont="1" applyFill="1" applyBorder="1" applyAlignment="1">
      <alignment vertical="center"/>
    </xf>
    <xf numFmtId="0" fontId="4" fillId="0" borderId="1" xfId="0" applyFont="1" applyFill="1" applyBorder="1" applyAlignment="1">
      <alignment horizontal="justify" vertical="top"/>
    </xf>
    <xf numFmtId="0" fontId="4" fillId="0" borderId="1" xfId="0" applyFont="1" applyFill="1" applyBorder="1" applyAlignment="1">
      <alignment horizontal="center" vertical="top"/>
    </xf>
    <xf numFmtId="0" fontId="4" fillId="0" borderId="0" xfId="0" applyFont="1" applyFill="1" applyAlignment="1">
      <alignment vertical="center"/>
    </xf>
    <xf numFmtId="0" fontId="4" fillId="0" borderId="1" xfId="0" applyFont="1" applyFill="1" applyBorder="1"/>
    <xf numFmtId="0" fontId="4" fillId="0" borderId="1" xfId="0" applyFont="1" applyFill="1" applyBorder="1" applyAlignment="1">
      <alignment horizontal="justify" vertical="justify"/>
    </xf>
    <xf numFmtId="0" fontId="3" fillId="0" borderId="1" xfId="0" applyFont="1" applyFill="1" applyBorder="1" applyAlignment="1">
      <alignment horizontal="right" vertical="top"/>
    </xf>
    <xf numFmtId="2" fontId="3" fillId="0" borderId="1" xfId="0" applyNumberFormat="1" applyFont="1" applyFill="1" applyBorder="1" applyAlignment="1">
      <alignment horizontal="right" vertical="top"/>
    </xf>
    <xf numFmtId="2" fontId="3" fillId="0" borderId="0" xfId="0" applyNumberFormat="1" applyFont="1" applyFill="1" applyAlignment="1">
      <alignment horizontal="right" vertical="center"/>
    </xf>
    <xf numFmtId="2" fontId="3" fillId="2" borderId="1" xfId="0" applyNumberFormat="1" applyFont="1" applyFill="1" applyBorder="1" applyAlignment="1">
      <alignment vertical="top"/>
    </xf>
    <xf numFmtId="0" fontId="3" fillId="2" borderId="1" xfId="0" applyFont="1" applyFill="1" applyBorder="1" applyAlignment="1">
      <alignment horizontal="center" vertical="top"/>
    </xf>
    <xf numFmtId="2" fontId="4" fillId="2" borderId="1" xfId="0" applyNumberFormat="1" applyFont="1" applyFill="1" applyBorder="1" applyAlignment="1">
      <alignment vertical="top"/>
    </xf>
    <xf numFmtId="0" fontId="3" fillId="0" borderId="1" xfId="0" applyFont="1" applyFill="1" applyBorder="1" applyAlignment="1">
      <alignment vertical="center"/>
    </xf>
    <xf numFmtId="0" fontId="3" fillId="0" borderId="1" xfId="0" applyFont="1" applyFill="1" applyBorder="1" applyAlignment="1">
      <alignment horizontal="justify" vertical="justify"/>
    </xf>
    <xf numFmtId="165"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2" fontId="3" fillId="0" borderId="1" xfId="0" applyNumberFormat="1" applyFont="1" applyFill="1" applyBorder="1" applyAlignment="1">
      <alignment vertical="center"/>
    </xf>
    <xf numFmtId="0" fontId="3" fillId="0" borderId="1" xfId="0" applyFont="1" applyFill="1" applyBorder="1" applyAlignment="1">
      <alignment horizontal="right" vertical="center"/>
    </xf>
    <xf numFmtId="2" fontId="3" fillId="0" borderId="0" xfId="0" applyNumberFormat="1" applyFont="1" applyFill="1" applyAlignment="1">
      <alignment vertical="center"/>
    </xf>
    <xf numFmtId="0" fontId="3" fillId="0" borderId="1" xfId="0" applyFont="1" applyFill="1" applyBorder="1" applyAlignment="1">
      <alignment horizontal="justify" wrapText="1"/>
    </xf>
    <xf numFmtId="165" fontId="3" fillId="0" borderId="1" xfId="0" applyNumberFormat="1" applyFont="1" applyFill="1" applyBorder="1" applyAlignment="1">
      <alignment vertical="top"/>
    </xf>
    <xf numFmtId="2" fontId="3" fillId="0" borderId="0" xfId="0" applyNumberFormat="1" applyFont="1" applyFill="1" applyAlignment="1">
      <alignment vertical="justify" wrapText="1"/>
    </xf>
    <xf numFmtId="0" fontId="3" fillId="0" borderId="0" xfId="0" applyFont="1" applyFill="1" applyAlignment="1">
      <alignment vertical="top"/>
    </xf>
    <xf numFmtId="0" fontId="3" fillId="0" borderId="1" xfId="0" applyFont="1" applyFill="1" applyBorder="1" applyAlignment="1">
      <alignment horizontal="justify"/>
    </xf>
    <xf numFmtId="2" fontId="3" fillId="0" borderId="1" xfId="0" applyNumberFormat="1" applyFont="1" applyFill="1" applyBorder="1" applyAlignment="1">
      <alignment horizontal="left" vertical="top"/>
    </xf>
    <xf numFmtId="0" fontId="3" fillId="0" borderId="1" xfId="0" applyFont="1" applyFill="1" applyBorder="1" applyAlignment="1">
      <alignment horizontal="left" vertical="top"/>
    </xf>
    <xf numFmtId="2" fontId="3" fillId="0" borderId="0" xfId="0" applyNumberFormat="1" applyFont="1" applyFill="1" applyAlignment="1">
      <alignment vertical="center" wrapText="1"/>
    </xf>
    <xf numFmtId="0" fontId="3" fillId="0" borderId="1" xfId="0" applyFont="1" applyBorder="1" applyAlignment="1">
      <alignment horizontal="right" vertical="top"/>
    </xf>
    <xf numFmtId="165" fontId="3" fillId="0" borderId="1" xfId="0" applyNumberFormat="1" applyFont="1" applyBorder="1"/>
    <xf numFmtId="0" fontId="3" fillId="0" borderId="1" xfId="0" applyFont="1" applyBorder="1" applyAlignment="1">
      <alignment horizontal="center"/>
    </xf>
    <xf numFmtId="2" fontId="3" fillId="0" borderId="1" xfId="0" applyNumberFormat="1" applyFont="1" applyBorder="1"/>
    <xf numFmtId="0" fontId="7" fillId="0" borderId="0" xfId="0" applyFont="1" applyAlignment="1">
      <alignment wrapText="1"/>
    </xf>
    <xf numFmtId="0" fontId="3" fillId="0" borderId="1" xfId="0" applyFont="1" applyBorder="1" applyAlignment="1">
      <alignment horizontal="justify" vertical="justify"/>
    </xf>
    <xf numFmtId="2" fontId="7" fillId="0" borderId="0" xfId="0" applyNumberFormat="1" applyFont="1" applyAlignment="1">
      <alignment horizontal="right" vertical="top" wrapText="1"/>
    </xf>
    <xf numFmtId="0" fontId="4" fillId="0" borderId="1" xfId="0" applyFont="1" applyBorder="1" applyAlignment="1">
      <alignment horizontal="justify" vertical="top" wrapText="1"/>
    </xf>
    <xf numFmtId="0" fontId="7" fillId="0" borderId="0" xfId="0" applyFont="1" applyAlignment="1">
      <alignment horizontal="justify" wrapText="1"/>
    </xf>
    <xf numFmtId="0" fontId="3" fillId="0" borderId="0" xfId="0" applyFont="1" applyFill="1" applyAlignment="1">
      <alignment horizontal="justify" vertical="center" wrapText="1"/>
    </xf>
    <xf numFmtId="0" fontId="3" fillId="2" borderId="1" xfId="0" applyFont="1" applyFill="1" applyBorder="1" applyAlignment="1">
      <alignment horizontal="right" vertical="center"/>
    </xf>
    <xf numFmtId="0" fontId="4" fillId="2" borderId="1" xfId="0" applyFont="1" applyFill="1" applyBorder="1" applyAlignment="1">
      <alignment horizontal="justify" vertical="top"/>
    </xf>
    <xf numFmtId="0" fontId="4" fillId="0" borderId="1" xfId="0" applyFont="1" applyFill="1" applyBorder="1" applyAlignment="1">
      <alignment horizontal="left" vertical="center"/>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0" borderId="1" xfId="0" applyFont="1" applyFill="1" applyBorder="1" applyAlignment="1">
      <alignment horizontal="left" vertical="center"/>
    </xf>
    <xf numFmtId="3" fontId="3" fillId="0" borderId="1" xfId="0" applyNumberFormat="1"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4"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center" wrapText="1"/>
    </xf>
    <xf numFmtId="2" fontId="4" fillId="0" borderId="1" xfId="0" applyNumberFormat="1" applyFont="1" applyFill="1" applyBorder="1" applyAlignment="1">
      <alignment horizontal="left" vertical="top"/>
    </xf>
    <xf numFmtId="2" fontId="3" fillId="0" borderId="1" xfId="0" applyNumberFormat="1" applyFont="1" applyFill="1" applyBorder="1" applyAlignment="1">
      <alignment horizontal="center" vertical="top"/>
    </xf>
    <xf numFmtId="0" fontId="4" fillId="0" borderId="1" xfId="0" applyFont="1" applyFill="1" applyBorder="1" applyAlignment="1">
      <alignment horizontal="right" vertical="center"/>
    </xf>
    <xf numFmtId="0" fontId="3" fillId="0" borderId="1" xfId="0" applyFont="1" applyBorder="1" applyAlignment="1" applyProtection="1">
      <alignment horizontal="justify" vertical="top" wrapText="1"/>
    </xf>
    <xf numFmtId="0" fontId="6" fillId="0" borderId="1" xfId="0" applyFont="1" applyFill="1" applyBorder="1" applyAlignment="1">
      <alignment horizontal="justify" vertical="top"/>
    </xf>
    <xf numFmtId="0" fontId="8" fillId="0" borderId="1" xfId="0" applyFont="1" applyFill="1" applyBorder="1" applyAlignment="1">
      <alignment horizontal="justify" vertical="top"/>
    </xf>
    <xf numFmtId="0" fontId="1" fillId="0" borderId="1" xfId="0" applyFont="1" applyFill="1" applyBorder="1" applyAlignment="1">
      <alignment horizontal="justify" vertical="top" wrapText="1"/>
    </xf>
    <xf numFmtId="2" fontId="1" fillId="0" borderId="1" xfId="0" applyNumberFormat="1" applyFont="1" applyFill="1" applyBorder="1" applyAlignment="1">
      <alignment vertical="center"/>
    </xf>
    <xf numFmtId="0" fontId="1" fillId="0" borderId="0" xfId="0" applyFont="1" applyFill="1" applyBorder="1" applyAlignment="1">
      <alignment vertical="center"/>
    </xf>
    <xf numFmtId="0" fontId="3" fillId="0" borderId="1" xfId="0" applyFont="1" applyBorder="1" applyAlignment="1">
      <alignment horizontal="center" vertical="top"/>
    </xf>
    <xf numFmtId="2" fontId="1" fillId="0" borderId="1" xfId="0" applyNumberFormat="1" applyFont="1" applyFill="1" applyBorder="1" applyAlignment="1">
      <alignment vertical="top"/>
    </xf>
    <xf numFmtId="2" fontId="3" fillId="0" borderId="1" xfId="0" applyNumberFormat="1" applyFont="1" applyBorder="1" applyAlignment="1">
      <alignment vertical="top"/>
    </xf>
    <xf numFmtId="2" fontId="1" fillId="0" borderId="1" xfId="0" applyNumberFormat="1" applyFont="1" applyFill="1" applyBorder="1" applyAlignment="1">
      <alignment horizontal="left" vertical="center"/>
    </xf>
    <xf numFmtId="2" fontId="3" fillId="0" borderId="2" xfId="0" applyNumberFormat="1" applyFont="1" applyBorder="1" applyAlignment="1">
      <alignment vertical="top"/>
    </xf>
    <xf numFmtId="2" fontId="1" fillId="0" borderId="1" xfId="0" applyNumberFormat="1" applyFont="1" applyFill="1" applyBorder="1" applyAlignment="1">
      <alignment horizontal="right" vertical="top"/>
    </xf>
    <xf numFmtId="2" fontId="1" fillId="0" borderId="1" xfId="0" applyNumberFormat="1" applyFont="1" applyFill="1" applyBorder="1" applyAlignment="1">
      <alignment horizontal="left" vertical="top"/>
    </xf>
    <xf numFmtId="0" fontId="4" fillId="0" borderId="1" xfId="0" applyFont="1" applyFill="1" applyBorder="1" applyAlignment="1">
      <alignment horizontal="justify" wrapText="1"/>
    </xf>
    <xf numFmtId="0" fontId="0" fillId="0" borderId="1" xfId="0" applyFill="1" applyBorder="1"/>
    <xf numFmtId="0" fontId="0" fillId="0" borderId="1" xfId="0" applyFill="1" applyBorder="1" applyAlignment="1">
      <alignment vertical="center"/>
    </xf>
    <xf numFmtId="0" fontId="0" fillId="0" borderId="1" xfId="0" applyFill="1" applyBorder="1" applyAlignment="1">
      <alignment horizontal="right"/>
    </xf>
    <xf numFmtId="0" fontId="5" fillId="0" borderId="1" xfId="0" applyFont="1" applyFill="1" applyBorder="1" applyAlignment="1">
      <alignment vertical="center"/>
    </xf>
    <xf numFmtId="0" fontId="0" fillId="0" borderId="1" xfId="0" applyFont="1" applyFill="1" applyBorder="1" applyAlignment="1">
      <alignment vertical="center"/>
    </xf>
    <xf numFmtId="0" fontId="0" fillId="0" borderId="1" xfId="0" applyFill="1" applyBorder="1" applyAlignment="1">
      <alignment vertical="center" wrapText="1"/>
    </xf>
    <xf numFmtId="0" fontId="5" fillId="0" borderId="1" xfId="0" applyFont="1" applyFill="1" applyBorder="1" applyAlignment="1">
      <alignment horizontal="right" vertical="center"/>
    </xf>
    <xf numFmtId="0" fontId="0" fillId="0" borderId="1" xfId="0" applyFill="1" applyBorder="1" applyAlignment="1">
      <alignment wrapText="1"/>
    </xf>
    <xf numFmtId="0" fontId="0" fillId="0" borderId="1" xfId="0" applyFill="1" applyBorder="1" applyAlignment="1">
      <alignment horizontal="left"/>
    </xf>
    <xf numFmtId="2" fontId="1" fillId="0" borderId="1" xfId="0" applyNumberFormat="1" applyFont="1" applyFill="1" applyBorder="1" applyAlignment="1">
      <alignment horizontal="right" vertical="center"/>
    </xf>
    <xf numFmtId="0" fontId="3" fillId="0" borderId="1" xfId="0" applyFont="1" applyFill="1" applyBorder="1" applyAlignment="1">
      <alignment horizontal="justify" vertical="center" wrapText="1"/>
    </xf>
    <xf numFmtId="0" fontId="0" fillId="3" borderId="1" xfId="0" applyFill="1" applyBorder="1"/>
    <xf numFmtId="0" fontId="0" fillId="3" borderId="1" xfId="0" applyFill="1" applyBorder="1" applyAlignment="1">
      <alignment vertical="center"/>
    </xf>
    <xf numFmtId="2" fontId="0" fillId="3" borderId="1" xfId="0" applyNumberFormat="1" applyFill="1" applyBorder="1"/>
    <xf numFmtId="2" fontId="0" fillId="3" borderId="1" xfId="0" applyNumberFormat="1" applyFill="1" applyBorder="1" applyAlignment="1">
      <alignment vertical="center"/>
    </xf>
    <xf numFmtId="2" fontId="5" fillId="3" borderId="1" xfId="0" applyNumberFormat="1" applyFont="1" applyFill="1" applyBorder="1" applyAlignment="1">
      <alignment vertical="center"/>
    </xf>
    <xf numFmtId="0" fontId="10" fillId="2" borderId="1" xfId="0" applyFont="1" applyFill="1" applyBorder="1" applyAlignment="1">
      <alignment horizontal="right" vertical="top"/>
    </xf>
    <xf numFmtId="0" fontId="11" fillId="2" borderId="1" xfId="0" applyFont="1" applyFill="1" applyBorder="1" applyAlignment="1">
      <alignment horizontal="justify" vertical="justify"/>
    </xf>
    <xf numFmtId="2" fontId="10" fillId="2" borderId="1" xfId="0" applyNumberFormat="1" applyFont="1" applyFill="1" applyBorder="1" applyAlignment="1">
      <alignment vertical="top"/>
    </xf>
    <xf numFmtId="0" fontId="10" fillId="2" borderId="1" xfId="0" applyFont="1" applyFill="1" applyBorder="1" applyAlignment="1">
      <alignment horizontal="center" vertical="top"/>
    </xf>
    <xf numFmtId="2" fontId="11" fillId="2" borderId="1" xfId="0" applyNumberFormat="1" applyFont="1" applyFill="1" applyBorder="1" applyAlignment="1">
      <alignment vertical="top"/>
    </xf>
    <xf numFmtId="0" fontId="1" fillId="0" borderId="1" xfId="0" applyFont="1" applyFill="1" applyBorder="1" applyAlignment="1">
      <alignment horizontal="right" vertical="top"/>
    </xf>
    <xf numFmtId="0" fontId="2" fillId="0" borderId="1" xfId="0" applyFont="1" applyFill="1" applyBorder="1" applyAlignment="1">
      <alignment horizontal="justify" vertical="top" wrapText="1"/>
    </xf>
    <xf numFmtId="0" fontId="1" fillId="0" borderId="1" xfId="0" applyFont="1" applyFill="1" applyBorder="1" applyAlignment="1">
      <alignment horizontal="center" vertical="top"/>
    </xf>
    <xf numFmtId="0" fontId="3" fillId="2" borderId="2" xfId="0" applyFont="1" applyFill="1" applyBorder="1" applyAlignment="1">
      <alignment horizontal="right" vertical="center"/>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6"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9" fillId="0" borderId="3" xfId="0" applyFont="1" applyFill="1" applyBorder="1" applyAlignment="1">
      <alignment vertical="center"/>
    </xf>
    <xf numFmtId="0" fontId="9" fillId="0" borderId="4" xfId="0" applyFont="1" applyFill="1" applyBorder="1" applyAlignment="1">
      <alignment vertical="center"/>
    </xf>
    <xf numFmtId="0" fontId="3" fillId="0" borderId="1" xfId="0" applyFont="1" applyFill="1" applyBorder="1" applyAlignment="1">
      <alignment horizontal="left" vertical="center" wrapText="1"/>
    </xf>
    <xf numFmtId="2" fontId="11" fillId="0" borderId="6" xfId="0" applyNumberFormat="1" applyFont="1" applyFill="1" applyBorder="1" applyAlignment="1">
      <alignment horizontal="center" vertical="center" textRotation="90"/>
    </xf>
    <xf numFmtId="2" fontId="11" fillId="0" borderId="7" xfId="0" applyNumberFormat="1" applyFont="1" applyFill="1" applyBorder="1" applyAlignment="1">
      <alignment horizontal="center" vertical="center" textRotation="90"/>
    </xf>
    <xf numFmtId="2" fontId="11" fillId="0" borderId="8" xfId="0" applyNumberFormat="1" applyFont="1" applyFill="1" applyBorder="1" applyAlignment="1">
      <alignment horizontal="center" vertical="center" textRotation="90"/>
    </xf>
    <xf numFmtId="0" fontId="4" fillId="2" borderId="1" xfId="0" applyFont="1" applyFill="1" applyBorder="1" applyAlignment="1">
      <alignment horizontal="center" vertical="top"/>
    </xf>
    <xf numFmtId="0" fontId="5" fillId="0" borderId="1" xfId="0" applyFont="1" applyFill="1" applyBorder="1" applyAlignment="1">
      <alignment horizont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8"/>
  <sheetViews>
    <sheetView tabSelected="1" view="pageBreakPreview" topLeftCell="A2" zoomScale="75" zoomScaleNormal="100" zoomScaleSheetLayoutView="75" workbookViewId="0">
      <selection activeCell="J13" sqref="J13"/>
    </sheetView>
  </sheetViews>
  <sheetFormatPr defaultRowHeight="13.5" x14ac:dyDescent="0.25"/>
  <cols>
    <col min="1" max="1" width="9.140625" style="2"/>
    <col min="2" max="2" width="70.7109375" style="13" customWidth="1"/>
    <col min="3" max="3" width="9.140625" style="1"/>
    <col min="4" max="4" width="9.140625" style="7"/>
    <col min="5" max="5" width="10.7109375" style="1" bestFit="1" customWidth="1"/>
    <col min="6" max="6" width="14" style="1" customWidth="1"/>
    <col min="7" max="7" width="11" style="2" customWidth="1"/>
    <col min="8" max="16384" width="9.140625" style="2"/>
  </cols>
  <sheetData>
    <row r="1" spans="1:9" ht="27" customHeight="1" x14ac:dyDescent="0.25">
      <c r="A1" s="108" t="s">
        <v>443</v>
      </c>
      <c r="B1" s="109"/>
      <c r="C1" s="109"/>
      <c r="D1" s="109"/>
      <c r="E1" s="109"/>
      <c r="F1" s="109"/>
      <c r="G1" s="17"/>
      <c r="H1" s="17"/>
    </row>
    <row r="2" spans="1:9" x14ac:dyDescent="0.25">
      <c r="A2" s="18">
        <v>1</v>
      </c>
      <c r="B2" s="115" t="s">
        <v>129</v>
      </c>
      <c r="C2" s="115"/>
      <c r="D2" s="115"/>
      <c r="E2" s="115"/>
      <c r="F2" s="115"/>
      <c r="G2" s="17"/>
      <c r="H2" s="17"/>
    </row>
    <row r="3" spans="1:9" x14ac:dyDescent="0.25">
      <c r="A3" s="18">
        <v>2</v>
      </c>
      <c r="B3" s="115" t="s">
        <v>130</v>
      </c>
      <c r="C3" s="115"/>
      <c r="D3" s="115"/>
      <c r="E3" s="115"/>
      <c r="F3" s="115"/>
      <c r="G3" s="17"/>
      <c r="H3" s="17"/>
    </row>
    <row r="4" spans="1:9" x14ac:dyDescent="0.25">
      <c r="A4" s="18">
        <v>3</v>
      </c>
      <c r="B4" s="115" t="s">
        <v>131</v>
      </c>
      <c r="C4" s="115"/>
      <c r="D4" s="115"/>
      <c r="E4" s="115"/>
      <c r="F4" s="115"/>
      <c r="G4" s="17"/>
      <c r="H4" s="17"/>
    </row>
    <row r="5" spans="1:9" x14ac:dyDescent="0.25">
      <c r="A5" s="18">
        <v>4</v>
      </c>
      <c r="B5" s="115" t="s">
        <v>132</v>
      </c>
      <c r="C5" s="115"/>
      <c r="D5" s="115"/>
      <c r="E5" s="115"/>
      <c r="F5" s="115"/>
      <c r="G5" s="17"/>
      <c r="H5" s="17"/>
    </row>
    <row r="6" spans="1:9" x14ac:dyDescent="0.25">
      <c r="A6" s="18">
        <v>5</v>
      </c>
      <c r="B6" s="115" t="s">
        <v>133</v>
      </c>
      <c r="C6" s="115"/>
      <c r="D6" s="115"/>
      <c r="E6" s="115"/>
      <c r="F6" s="115"/>
      <c r="G6" s="17"/>
      <c r="H6" s="17"/>
    </row>
    <row r="7" spans="1:9" x14ac:dyDescent="0.25">
      <c r="A7" s="18">
        <v>6</v>
      </c>
      <c r="B7" s="115" t="s">
        <v>171</v>
      </c>
      <c r="C7" s="115"/>
      <c r="D7" s="115"/>
      <c r="E7" s="115"/>
      <c r="F7" s="115"/>
      <c r="G7" s="17"/>
      <c r="H7" s="17"/>
    </row>
    <row r="8" spans="1:9" x14ac:dyDescent="0.25">
      <c r="A8" s="18">
        <v>7</v>
      </c>
      <c r="B8" s="115" t="s">
        <v>174</v>
      </c>
      <c r="C8" s="115"/>
      <c r="D8" s="115"/>
      <c r="E8" s="115"/>
      <c r="F8" s="115"/>
      <c r="G8" s="17"/>
      <c r="H8" s="17"/>
    </row>
    <row r="9" spans="1:9" x14ac:dyDescent="0.25">
      <c r="A9" s="18">
        <v>8</v>
      </c>
      <c r="B9" s="115" t="s">
        <v>134</v>
      </c>
      <c r="C9" s="115"/>
      <c r="D9" s="115"/>
      <c r="E9" s="115"/>
      <c r="F9" s="115"/>
      <c r="G9" s="17"/>
      <c r="H9" s="17"/>
    </row>
    <row r="10" spans="1:9" x14ac:dyDescent="0.25">
      <c r="A10" s="18">
        <v>9</v>
      </c>
      <c r="B10" s="115" t="s">
        <v>175</v>
      </c>
      <c r="C10" s="115"/>
      <c r="D10" s="115"/>
      <c r="E10" s="115"/>
      <c r="F10" s="115"/>
      <c r="G10" s="17"/>
      <c r="H10" s="17"/>
    </row>
    <row r="11" spans="1:9" s="5" customFormat="1" ht="12.75" x14ac:dyDescent="0.25">
      <c r="A11" s="19" t="s">
        <v>10</v>
      </c>
      <c r="B11" s="20" t="s">
        <v>7</v>
      </c>
      <c r="C11" s="21" t="s">
        <v>0</v>
      </c>
      <c r="D11" s="21" t="s">
        <v>1</v>
      </c>
      <c r="E11" s="21" t="s">
        <v>3</v>
      </c>
      <c r="F11" s="21" t="s">
        <v>2</v>
      </c>
      <c r="G11" s="22"/>
      <c r="H11" s="22"/>
    </row>
    <row r="12" spans="1:9" s="5" customFormat="1" x14ac:dyDescent="0.2">
      <c r="A12" s="23" t="s">
        <v>150</v>
      </c>
      <c r="B12" s="24" t="s">
        <v>182</v>
      </c>
      <c r="C12" s="4"/>
      <c r="D12" s="3"/>
      <c r="E12" s="4"/>
      <c r="F12" s="4"/>
      <c r="G12" s="22"/>
      <c r="H12" s="22"/>
    </row>
    <row r="13" spans="1:9" s="5" customFormat="1" ht="148.5" x14ac:dyDescent="0.25">
      <c r="A13" s="104">
        <v>1</v>
      </c>
      <c r="B13" s="105" t="s">
        <v>445</v>
      </c>
      <c r="C13" s="80">
        <f>Sheet1!F15</f>
        <v>5964</v>
      </c>
      <c r="D13" s="106" t="s">
        <v>11</v>
      </c>
      <c r="E13" s="76"/>
      <c r="F13" s="116" t="s">
        <v>444</v>
      </c>
      <c r="G13" s="27"/>
      <c r="H13" s="17"/>
      <c r="I13" s="2"/>
    </row>
    <row r="14" spans="1:9" s="5" customFormat="1" ht="97.5" customHeight="1" x14ac:dyDescent="0.25">
      <c r="A14" s="104">
        <v>2</v>
      </c>
      <c r="B14" s="105" t="s">
        <v>446</v>
      </c>
      <c r="C14" s="80">
        <f>Sheet1!F28</f>
        <v>789</v>
      </c>
      <c r="D14" s="106" t="s">
        <v>11</v>
      </c>
      <c r="E14" s="76"/>
      <c r="F14" s="117"/>
      <c r="G14" s="27"/>
      <c r="H14" s="17"/>
      <c r="I14" s="2"/>
    </row>
    <row r="15" spans="1:9" s="5" customFormat="1" ht="76.5" customHeight="1" x14ac:dyDescent="0.25">
      <c r="A15" s="104">
        <v>3</v>
      </c>
      <c r="B15" s="105" t="s">
        <v>447</v>
      </c>
      <c r="C15" s="80">
        <f>Sheet1!F33</f>
        <v>165</v>
      </c>
      <c r="D15" s="106" t="s">
        <v>11</v>
      </c>
      <c r="E15" s="76"/>
      <c r="F15" s="117"/>
      <c r="G15" s="17"/>
      <c r="H15" s="17"/>
      <c r="I15" s="2"/>
    </row>
    <row r="16" spans="1:9" s="5" customFormat="1" ht="93" customHeight="1" x14ac:dyDescent="0.25">
      <c r="A16" s="104">
        <v>4</v>
      </c>
      <c r="B16" s="105" t="s">
        <v>448</v>
      </c>
      <c r="C16" s="80">
        <f>Sheet1!F29</f>
        <v>93.5</v>
      </c>
      <c r="D16" s="106" t="s">
        <v>11</v>
      </c>
      <c r="E16" s="76"/>
      <c r="F16" s="118"/>
      <c r="G16" s="17"/>
      <c r="H16" s="17"/>
      <c r="I16" s="2"/>
    </row>
    <row r="17" spans="1:8" s="5" customFormat="1" x14ac:dyDescent="0.25">
      <c r="A17" s="99"/>
      <c r="B17" s="100" t="s">
        <v>183</v>
      </c>
      <c r="C17" s="101"/>
      <c r="D17" s="102"/>
      <c r="E17" s="101"/>
      <c r="F17" s="103"/>
      <c r="G17" s="22"/>
      <c r="H17" s="22"/>
    </row>
    <row r="18" spans="1:8" s="5" customFormat="1" ht="12.75" x14ac:dyDescent="0.25">
      <c r="A18" s="19" t="s">
        <v>151</v>
      </c>
      <c r="B18" s="20" t="s">
        <v>149</v>
      </c>
      <c r="C18" s="21"/>
      <c r="D18" s="21"/>
      <c r="E18" s="21"/>
      <c r="F18" s="21"/>
      <c r="G18" s="22"/>
      <c r="H18" s="22"/>
    </row>
    <row r="19" spans="1:8" s="5" customFormat="1" ht="42.75" customHeight="1" x14ac:dyDescent="0.25">
      <c r="A19" s="31">
        <v>1</v>
      </c>
      <c r="B19" s="32" t="s">
        <v>406</v>
      </c>
      <c r="C19" s="33" t="s">
        <v>189</v>
      </c>
      <c r="D19" s="34" t="s">
        <v>190</v>
      </c>
      <c r="E19" s="35"/>
      <c r="F19" s="35"/>
      <c r="G19" s="22"/>
      <c r="H19" s="22"/>
    </row>
    <row r="20" spans="1:8" ht="243" x14ac:dyDescent="0.25">
      <c r="A20" s="36">
        <v>2</v>
      </c>
      <c r="B20" s="12" t="s">
        <v>197</v>
      </c>
      <c r="C20" s="4">
        <f>Sheet1!F36</f>
        <v>25</v>
      </c>
      <c r="D20" s="3" t="s">
        <v>11</v>
      </c>
      <c r="E20" s="4"/>
      <c r="F20" s="4"/>
      <c r="G20" s="17"/>
      <c r="H20" s="17"/>
    </row>
    <row r="21" spans="1:8" ht="94.5" x14ac:dyDescent="0.25">
      <c r="A21" s="36">
        <v>3</v>
      </c>
      <c r="B21" s="12" t="s">
        <v>198</v>
      </c>
      <c r="C21" s="4">
        <f>Sheet1!F37</f>
        <v>0</v>
      </c>
      <c r="D21" s="3" t="s">
        <v>11</v>
      </c>
      <c r="E21" s="4"/>
      <c r="F21" s="4"/>
      <c r="G21" s="37"/>
      <c r="H21" s="17"/>
    </row>
    <row r="22" spans="1:8" ht="57" customHeight="1" x14ac:dyDescent="0.25">
      <c r="A22" s="36" t="s">
        <v>164</v>
      </c>
      <c r="B22" s="38" t="s">
        <v>407</v>
      </c>
      <c r="C22" s="39">
        <f>Sheet1!F37</f>
        <v>0</v>
      </c>
      <c r="D22" s="3" t="s">
        <v>128</v>
      </c>
      <c r="E22" s="4"/>
      <c r="F22" s="4"/>
      <c r="G22" s="37"/>
      <c r="H22" s="17"/>
    </row>
    <row r="23" spans="1:8" ht="67.5" x14ac:dyDescent="0.25">
      <c r="A23" s="36" t="s">
        <v>5</v>
      </c>
      <c r="B23" s="10" t="s">
        <v>408</v>
      </c>
      <c r="C23" s="4">
        <f>Sheet1!F38</f>
        <v>0</v>
      </c>
      <c r="D23" s="3" t="s">
        <v>190</v>
      </c>
      <c r="E23" s="4"/>
      <c r="F23" s="4"/>
      <c r="G23" s="40"/>
      <c r="H23" s="41"/>
    </row>
    <row r="24" spans="1:8" x14ac:dyDescent="0.25">
      <c r="A24" s="36" t="s">
        <v>6</v>
      </c>
      <c r="B24" s="42" t="s">
        <v>409</v>
      </c>
      <c r="C24" s="4">
        <f>Sheet1!F39</f>
        <v>0</v>
      </c>
      <c r="D24" s="3" t="s">
        <v>190</v>
      </c>
      <c r="E24" s="4"/>
      <c r="F24" s="4"/>
      <c r="G24" s="17"/>
      <c r="H24" s="17"/>
    </row>
    <row r="25" spans="1:8" ht="17.25" customHeight="1" x14ac:dyDescent="0.25">
      <c r="A25" s="36">
        <v>5</v>
      </c>
      <c r="B25" s="20" t="s">
        <v>16</v>
      </c>
      <c r="C25" s="43"/>
      <c r="D25" s="44"/>
      <c r="E25" s="43"/>
      <c r="F25" s="43"/>
      <c r="G25" s="17"/>
      <c r="H25" s="17"/>
    </row>
    <row r="26" spans="1:8" ht="148.5" x14ac:dyDescent="0.25">
      <c r="A26" s="25" t="s">
        <v>4</v>
      </c>
      <c r="B26" s="11" t="s">
        <v>199</v>
      </c>
      <c r="C26" s="39">
        <f>Sheet1!F40</f>
        <v>0</v>
      </c>
      <c r="D26" s="3" t="s">
        <v>128</v>
      </c>
      <c r="E26" s="4"/>
      <c r="F26" s="4"/>
      <c r="G26" s="45"/>
      <c r="H26" s="17"/>
    </row>
    <row r="27" spans="1:8" ht="139.5" customHeight="1" x14ac:dyDescent="0.25">
      <c r="A27" s="46" t="s">
        <v>5</v>
      </c>
      <c r="B27" s="60" t="s">
        <v>200</v>
      </c>
      <c r="C27" s="47"/>
      <c r="D27" s="48"/>
      <c r="E27" s="49"/>
      <c r="F27" s="49"/>
      <c r="G27" s="50"/>
      <c r="H27" s="17"/>
    </row>
    <row r="28" spans="1:8" ht="17.25" customHeight="1" x14ac:dyDescent="0.25">
      <c r="A28" s="46" t="s">
        <v>191</v>
      </c>
      <c r="B28" s="51" t="s">
        <v>193</v>
      </c>
      <c r="C28" s="49">
        <f>Sheet1!F41</f>
        <v>0</v>
      </c>
      <c r="D28" s="48" t="s">
        <v>128</v>
      </c>
      <c r="E28" s="49"/>
      <c r="F28" s="49"/>
      <c r="G28" s="37"/>
      <c r="H28" s="17"/>
    </row>
    <row r="29" spans="1:8" ht="17.25" customHeight="1" x14ac:dyDescent="0.25">
      <c r="A29" s="46" t="s">
        <v>192</v>
      </c>
      <c r="B29" s="51" t="s">
        <v>194</v>
      </c>
      <c r="C29" s="49">
        <f>Sheet1!F42</f>
        <v>0</v>
      </c>
      <c r="D29" s="48" t="s">
        <v>128</v>
      </c>
      <c r="E29" s="49"/>
      <c r="F29" s="49"/>
      <c r="G29" s="37"/>
      <c r="H29" s="17"/>
    </row>
    <row r="30" spans="1:8" ht="67.5" x14ac:dyDescent="0.25">
      <c r="A30" s="46">
        <v>6</v>
      </c>
      <c r="B30" s="72" t="s">
        <v>410</v>
      </c>
      <c r="C30" s="80">
        <f>Sheet1!F43</f>
        <v>0</v>
      </c>
      <c r="D30" s="75" t="s">
        <v>128</v>
      </c>
      <c r="E30" s="76"/>
      <c r="F30" s="77"/>
      <c r="G30" s="74"/>
      <c r="H30" s="17"/>
    </row>
    <row r="31" spans="1:8" ht="27" x14ac:dyDescent="0.25">
      <c r="A31" s="46">
        <v>7</v>
      </c>
      <c r="B31" s="72" t="s">
        <v>411</v>
      </c>
      <c r="C31" s="92">
        <f>Sheet1!F44</f>
        <v>0</v>
      </c>
      <c r="D31" s="78" t="s">
        <v>228</v>
      </c>
      <c r="E31" s="73"/>
      <c r="F31" s="79"/>
      <c r="G31" s="74"/>
      <c r="H31" s="17"/>
    </row>
    <row r="32" spans="1:8" ht="62.25" customHeight="1" x14ac:dyDescent="0.25">
      <c r="A32" s="46">
        <v>8</v>
      </c>
      <c r="B32" s="72" t="s">
        <v>412</v>
      </c>
      <c r="C32" s="80">
        <v>0</v>
      </c>
      <c r="D32" s="81" t="s">
        <v>128</v>
      </c>
      <c r="E32" s="80"/>
      <c r="F32" s="80"/>
      <c r="G32" s="74"/>
      <c r="H32" s="17"/>
    </row>
    <row r="33" spans="1:10" ht="35.25" customHeight="1" x14ac:dyDescent="0.25">
      <c r="A33" s="46">
        <v>9</v>
      </c>
      <c r="B33" s="72" t="s">
        <v>413</v>
      </c>
      <c r="C33" s="80">
        <v>0</v>
      </c>
      <c r="D33" s="81" t="s">
        <v>128</v>
      </c>
      <c r="E33" s="80"/>
      <c r="F33" s="80"/>
      <c r="G33" s="74"/>
      <c r="H33" s="17"/>
    </row>
    <row r="34" spans="1:10" ht="148.5" x14ac:dyDescent="0.25">
      <c r="A34" s="25">
        <v>10</v>
      </c>
      <c r="B34" s="12" t="s">
        <v>201</v>
      </c>
      <c r="C34" s="4">
        <f>Sheet1!F45</f>
        <v>0</v>
      </c>
      <c r="D34" s="3" t="s">
        <v>13</v>
      </c>
      <c r="E34" s="4"/>
      <c r="F34" s="4"/>
      <c r="G34" s="52"/>
      <c r="H34" s="41"/>
    </row>
    <row r="35" spans="1:10" ht="133.5" customHeight="1" x14ac:dyDescent="0.25">
      <c r="A35" s="25">
        <v>11</v>
      </c>
      <c r="B35" s="12" t="s">
        <v>202</v>
      </c>
      <c r="C35" s="4">
        <f>Sheet1!F45</f>
        <v>0</v>
      </c>
      <c r="D35" s="3" t="s">
        <v>13</v>
      </c>
      <c r="E35" s="4"/>
      <c r="F35" s="4"/>
      <c r="G35" s="52"/>
      <c r="H35" s="41"/>
    </row>
    <row r="36" spans="1:10" ht="92.25" customHeight="1" x14ac:dyDescent="0.25">
      <c r="A36" s="25">
        <v>12</v>
      </c>
      <c r="B36" s="11" t="s">
        <v>203</v>
      </c>
      <c r="C36" s="4">
        <f>Sheet1!F46</f>
        <v>0</v>
      </c>
      <c r="D36" s="3" t="s">
        <v>13</v>
      </c>
      <c r="E36" s="4"/>
      <c r="F36" s="4"/>
      <c r="G36" s="52"/>
      <c r="H36" s="41"/>
    </row>
    <row r="37" spans="1:10" ht="60" customHeight="1" x14ac:dyDescent="0.25">
      <c r="A37" s="46">
        <v>13</v>
      </c>
      <c r="B37" s="53" t="s">
        <v>204</v>
      </c>
      <c r="C37" s="4">
        <f>Sheet1!F47</f>
        <v>0</v>
      </c>
      <c r="D37" s="3" t="s">
        <v>13</v>
      </c>
      <c r="E37" s="4"/>
      <c r="F37" s="4"/>
      <c r="G37" s="17"/>
      <c r="H37" s="17"/>
    </row>
    <row r="38" spans="1:10" ht="46.5" customHeight="1" x14ac:dyDescent="0.25">
      <c r="A38" s="46">
        <v>14</v>
      </c>
      <c r="B38" s="53" t="s">
        <v>205</v>
      </c>
      <c r="C38" s="4">
        <v>0</v>
      </c>
      <c r="D38" s="3" t="s">
        <v>13</v>
      </c>
      <c r="E38" s="4"/>
      <c r="F38" s="4"/>
      <c r="G38" s="17"/>
      <c r="H38" s="17"/>
    </row>
    <row r="39" spans="1:10" ht="56.25" customHeight="1" x14ac:dyDescent="0.25">
      <c r="A39" s="46">
        <v>15</v>
      </c>
      <c r="B39" s="53" t="s">
        <v>206</v>
      </c>
      <c r="C39" s="4">
        <v>0</v>
      </c>
      <c r="D39" s="3" t="s">
        <v>13</v>
      </c>
      <c r="E39" s="4"/>
      <c r="F39" s="4"/>
      <c r="G39" s="54"/>
      <c r="H39" s="17"/>
    </row>
    <row r="40" spans="1:10" ht="40.5" x14ac:dyDescent="0.25">
      <c r="A40" s="46">
        <v>16</v>
      </c>
      <c r="B40" s="53" t="s">
        <v>207</v>
      </c>
      <c r="C40" s="4">
        <v>0</v>
      </c>
      <c r="D40" s="3" t="s">
        <v>13</v>
      </c>
      <c r="E40" s="4"/>
      <c r="F40" s="4"/>
      <c r="G40" s="55"/>
      <c r="H40" s="17"/>
    </row>
    <row r="41" spans="1:10" ht="105.75" customHeight="1" x14ac:dyDescent="0.25">
      <c r="A41" s="46">
        <v>17</v>
      </c>
      <c r="B41" s="53" t="s">
        <v>208</v>
      </c>
      <c r="C41" s="4">
        <v>0</v>
      </c>
      <c r="D41" s="3" t="s">
        <v>13</v>
      </c>
      <c r="E41" s="4"/>
      <c r="F41" s="4"/>
      <c r="G41" s="55"/>
      <c r="H41" s="41"/>
    </row>
    <row r="42" spans="1:10" ht="90.75" customHeight="1" x14ac:dyDescent="0.25">
      <c r="A42" s="25">
        <v>18</v>
      </c>
      <c r="B42" s="12" t="s">
        <v>209</v>
      </c>
      <c r="C42" s="4">
        <f>Sheet1!F50</f>
        <v>225</v>
      </c>
      <c r="D42" s="3" t="s">
        <v>11</v>
      </c>
      <c r="E42" s="4"/>
      <c r="F42" s="4"/>
      <c r="G42" s="17"/>
      <c r="H42" s="17"/>
    </row>
    <row r="43" spans="1:10" ht="17.25" customHeight="1" x14ac:dyDescent="0.25">
      <c r="A43" s="56"/>
      <c r="B43" s="57" t="s">
        <v>184</v>
      </c>
      <c r="C43" s="28"/>
      <c r="D43" s="29"/>
      <c r="E43" s="28"/>
      <c r="F43" s="30"/>
      <c r="G43" s="17"/>
      <c r="H43" s="17"/>
    </row>
    <row r="44" spans="1:10" x14ac:dyDescent="0.25">
      <c r="A44" s="58" t="s">
        <v>152</v>
      </c>
      <c r="B44" s="20" t="s">
        <v>154</v>
      </c>
      <c r="C44" s="43"/>
      <c r="D44" s="44"/>
      <c r="E44" s="43"/>
      <c r="F44" s="43"/>
      <c r="G44" s="17"/>
      <c r="H44" s="17"/>
    </row>
    <row r="45" spans="1:10" ht="211.5" customHeight="1" x14ac:dyDescent="0.25">
      <c r="A45" s="36">
        <v>1</v>
      </c>
      <c r="B45" s="12" t="s">
        <v>210</v>
      </c>
      <c r="C45" s="4">
        <f>Sheet1!F61</f>
        <v>835</v>
      </c>
      <c r="D45" s="3" t="s">
        <v>11</v>
      </c>
      <c r="E45" s="4"/>
      <c r="F45" s="4"/>
      <c r="G45" s="17"/>
      <c r="H45" s="37"/>
      <c r="J45" s="6"/>
    </row>
    <row r="46" spans="1:10" ht="27" x14ac:dyDescent="0.25">
      <c r="A46" s="36">
        <v>2</v>
      </c>
      <c r="B46" s="12" t="s">
        <v>211</v>
      </c>
      <c r="C46" s="4">
        <f>Sheet1!F56</f>
        <v>840</v>
      </c>
      <c r="D46" s="3" t="s">
        <v>11</v>
      </c>
      <c r="E46" s="4"/>
      <c r="F46" s="4"/>
      <c r="G46" s="17"/>
      <c r="H46" s="17"/>
    </row>
    <row r="47" spans="1:10" x14ac:dyDescent="0.25">
      <c r="A47" s="36"/>
      <c r="B47" s="10" t="s">
        <v>18</v>
      </c>
      <c r="C47" s="4"/>
      <c r="D47" s="3"/>
      <c r="E47" s="4"/>
      <c r="F47" s="4"/>
      <c r="G47" s="17"/>
      <c r="H47" s="17"/>
    </row>
    <row r="48" spans="1:10" ht="121.5" x14ac:dyDescent="0.25">
      <c r="A48" s="36"/>
      <c r="B48" s="11" t="s">
        <v>140</v>
      </c>
      <c r="C48" s="4"/>
      <c r="D48" s="3"/>
      <c r="E48" s="4"/>
      <c r="F48" s="4"/>
      <c r="G48" s="17"/>
      <c r="H48" s="17"/>
    </row>
    <row r="49" spans="1:8" x14ac:dyDescent="0.25">
      <c r="A49" s="56"/>
      <c r="B49" s="57" t="s">
        <v>185</v>
      </c>
      <c r="C49" s="28"/>
      <c r="D49" s="29"/>
      <c r="E49" s="28"/>
      <c r="F49" s="30"/>
      <c r="G49" s="17"/>
      <c r="H49" s="17"/>
    </row>
    <row r="50" spans="1:8" x14ac:dyDescent="0.25">
      <c r="A50" s="58" t="s">
        <v>153</v>
      </c>
      <c r="B50" s="20" t="s">
        <v>19</v>
      </c>
      <c r="C50" s="43"/>
      <c r="D50" s="44"/>
      <c r="E50" s="43"/>
      <c r="F50" s="43"/>
      <c r="G50" s="17"/>
      <c r="H50" s="17"/>
    </row>
    <row r="51" spans="1:8" ht="175.5" x14ac:dyDescent="0.25">
      <c r="A51" s="36">
        <v>1</v>
      </c>
      <c r="B51" s="11" t="s">
        <v>212</v>
      </c>
      <c r="C51" s="4">
        <f>Sheet1!F63</f>
        <v>73.5</v>
      </c>
      <c r="D51" s="3" t="s">
        <v>11</v>
      </c>
      <c r="E51" s="4"/>
      <c r="F51" s="4"/>
      <c r="G51" s="17"/>
      <c r="H51" s="17"/>
    </row>
    <row r="52" spans="1:8" ht="27" x14ac:dyDescent="0.25">
      <c r="A52" s="36"/>
      <c r="B52" s="11" t="s">
        <v>172</v>
      </c>
      <c r="C52" s="4"/>
      <c r="D52" s="3"/>
      <c r="E52" s="4"/>
      <c r="F52" s="4"/>
      <c r="G52" s="17"/>
      <c r="H52" s="17"/>
    </row>
    <row r="53" spans="1:8" ht="148.5" x14ac:dyDescent="0.25">
      <c r="A53" s="36"/>
      <c r="B53" s="11" t="s">
        <v>141</v>
      </c>
      <c r="C53" s="4"/>
      <c r="D53" s="3"/>
      <c r="E53" s="4"/>
      <c r="F53" s="4"/>
      <c r="G53" s="17"/>
      <c r="H53" s="17"/>
    </row>
    <row r="54" spans="1:8" x14ac:dyDescent="0.25">
      <c r="A54" s="36"/>
      <c r="B54" s="11" t="s">
        <v>196</v>
      </c>
      <c r="C54" s="4"/>
      <c r="D54" s="3"/>
      <c r="E54" s="4"/>
      <c r="F54" s="4"/>
      <c r="G54" s="17"/>
      <c r="H54" s="17"/>
    </row>
    <row r="55" spans="1:8" x14ac:dyDescent="0.25">
      <c r="A55" s="36">
        <v>2</v>
      </c>
      <c r="B55" s="59" t="s">
        <v>414</v>
      </c>
      <c r="C55" s="4">
        <f>Sheet1!F68</f>
        <v>647</v>
      </c>
      <c r="D55" s="3" t="s">
        <v>11</v>
      </c>
      <c r="E55" s="4"/>
      <c r="F55" s="4"/>
      <c r="G55" s="17"/>
      <c r="H55" s="17"/>
    </row>
    <row r="56" spans="1:8" ht="40.5" x14ac:dyDescent="0.25">
      <c r="A56" s="36" t="s">
        <v>4</v>
      </c>
      <c r="B56" s="60" t="s">
        <v>176</v>
      </c>
      <c r="C56" s="4"/>
      <c r="D56" s="3"/>
      <c r="E56" s="4"/>
      <c r="F56" s="4"/>
      <c r="G56" s="17"/>
      <c r="H56" s="17"/>
    </row>
    <row r="57" spans="1:8" ht="73.5" customHeight="1" x14ac:dyDescent="0.25">
      <c r="A57" s="36" t="s">
        <v>5</v>
      </c>
      <c r="B57" s="60" t="s">
        <v>177</v>
      </c>
      <c r="C57" s="4"/>
      <c r="D57" s="3"/>
      <c r="E57" s="4"/>
      <c r="F57" s="4"/>
      <c r="G57" s="17"/>
      <c r="H57" s="17"/>
    </row>
    <row r="58" spans="1:8" ht="73.5" customHeight="1" x14ac:dyDescent="0.25">
      <c r="A58" s="36" t="s">
        <v>6</v>
      </c>
      <c r="B58" s="60" t="s">
        <v>167</v>
      </c>
      <c r="C58" s="4"/>
      <c r="D58" s="3"/>
      <c r="E58" s="4"/>
      <c r="F58" s="4"/>
      <c r="G58" s="17"/>
      <c r="H58" s="17"/>
    </row>
    <row r="59" spans="1:8" ht="40.5" x14ac:dyDescent="0.25">
      <c r="A59" s="36" t="s">
        <v>9</v>
      </c>
      <c r="B59" s="60" t="s">
        <v>168</v>
      </c>
      <c r="C59" s="4"/>
      <c r="D59" s="3"/>
      <c r="E59" s="4"/>
      <c r="F59" s="4"/>
      <c r="G59" s="17"/>
      <c r="H59" s="17"/>
    </row>
    <row r="60" spans="1:8" ht="28.5" customHeight="1" x14ac:dyDescent="0.25">
      <c r="A60" s="36" t="s">
        <v>12</v>
      </c>
      <c r="B60" s="11" t="s">
        <v>172</v>
      </c>
      <c r="C60" s="4"/>
      <c r="D60" s="3"/>
      <c r="E60" s="4"/>
      <c r="F60" s="4"/>
      <c r="G60" s="17"/>
      <c r="H60" s="17"/>
    </row>
    <row r="61" spans="1:8" ht="27" x14ac:dyDescent="0.25">
      <c r="A61" s="36">
        <v>3</v>
      </c>
      <c r="B61" s="12" t="s">
        <v>415</v>
      </c>
      <c r="C61" s="4">
        <f>Sheet1!F69</f>
        <v>3</v>
      </c>
      <c r="D61" s="3" t="s">
        <v>13</v>
      </c>
      <c r="E61" s="4"/>
      <c r="F61" s="4"/>
      <c r="G61" s="17"/>
      <c r="H61" s="17"/>
    </row>
    <row r="62" spans="1:8" x14ac:dyDescent="0.25">
      <c r="A62" s="58"/>
      <c r="B62" s="10" t="s">
        <v>20</v>
      </c>
      <c r="C62" s="4"/>
      <c r="D62" s="3"/>
      <c r="E62" s="4"/>
      <c r="F62" s="4"/>
      <c r="G62" s="17"/>
      <c r="H62" s="17"/>
    </row>
    <row r="63" spans="1:8" x14ac:dyDescent="0.25">
      <c r="A63" s="61"/>
      <c r="B63" s="10" t="s">
        <v>21</v>
      </c>
      <c r="C63" s="62"/>
      <c r="D63" s="63"/>
      <c r="E63" s="63"/>
      <c r="F63" s="64"/>
      <c r="G63" s="17"/>
      <c r="H63" s="17"/>
    </row>
    <row r="64" spans="1:8" x14ac:dyDescent="0.25">
      <c r="A64" s="65"/>
      <c r="B64" s="10" t="s">
        <v>22</v>
      </c>
      <c r="C64" s="62"/>
      <c r="D64" s="63"/>
      <c r="E64" s="63"/>
      <c r="F64" s="64"/>
      <c r="G64" s="17"/>
      <c r="H64" s="17"/>
    </row>
    <row r="65" spans="1:8" x14ac:dyDescent="0.25">
      <c r="A65" s="61"/>
      <c r="B65" s="10" t="s">
        <v>23</v>
      </c>
      <c r="C65" s="62"/>
      <c r="D65" s="63"/>
      <c r="E65" s="63"/>
      <c r="F65" s="64"/>
      <c r="G65" s="17"/>
      <c r="H65" s="17"/>
    </row>
    <row r="66" spans="1:8" ht="17.25" customHeight="1" x14ac:dyDescent="0.25">
      <c r="A66" s="61"/>
      <c r="B66" s="10" t="s">
        <v>111</v>
      </c>
      <c r="C66" s="43"/>
      <c r="D66" s="44"/>
      <c r="E66" s="43"/>
      <c r="F66" s="66"/>
      <c r="G66" s="17"/>
      <c r="H66" s="17"/>
    </row>
    <row r="67" spans="1:8" ht="132.75" x14ac:dyDescent="0.25">
      <c r="A67" s="36">
        <v>4</v>
      </c>
      <c r="B67" s="12" t="s">
        <v>227</v>
      </c>
      <c r="C67" s="4">
        <f>Sheet1!F77</f>
        <v>761.33333333333337</v>
      </c>
      <c r="D67" s="3" t="s">
        <v>11</v>
      </c>
      <c r="E67" s="4"/>
      <c r="F67" s="4"/>
      <c r="G67" s="17"/>
      <c r="H67" s="17"/>
    </row>
    <row r="68" spans="1:8" ht="129.75" customHeight="1" x14ac:dyDescent="0.25">
      <c r="A68" s="36">
        <v>5</v>
      </c>
      <c r="B68" s="12" t="s">
        <v>213</v>
      </c>
      <c r="C68" s="4">
        <f>Sheet1!F83</f>
        <v>252</v>
      </c>
      <c r="D68" s="3" t="s">
        <v>11</v>
      </c>
      <c r="E68" s="4"/>
      <c r="F68" s="4"/>
      <c r="G68" s="17"/>
      <c r="H68" s="17"/>
    </row>
    <row r="69" spans="1:8" ht="46.5" customHeight="1" x14ac:dyDescent="0.25">
      <c r="A69" s="36">
        <v>6</v>
      </c>
      <c r="B69" s="82" t="s">
        <v>214</v>
      </c>
      <c r="C69" s="4">
        <f>Sheet1!F84</f>
        <v>1</v>
      </c>
      <c r="D69" s="3" t="s">
        <v>13</v>
      </c>
      <c r="E69" s="4"/>
      <c r="F69" s="4"/>
      <c r="G69" s="17"/>
      <c r="H69" s="17"/>
    </row>
    <row r="70" spans="1:8" ht="40.5" x14ac:dyDescent="0.25">
      <c r="A70" s="36">
        <v>7</v>
      </c>
      <c r="B70" s="12" t="s">
        <v>215</v>
      </c>
      <c r="C70" s="4">
        <f>Sheet1!F87</f>
        <v>332</v>
      </c>
      <c r="D70" s="3" t="s">
        <v>11</v>
      </c>
      <c r="E70" s="4"/>
      <c r="F70" s="4"/>
      <c r="G70" s="17"/>
      <c r="H70" s="17"/>
    </row>
    <row r="71" spans="1:8" ht="78" customHeight="1" x14ac:dyDescent="0.25">
      <c r="A71" s="36">
        <v>8</v>
      </c>
      <c r="B71" s="12" t="s">
        <v>403</v>
      </c>
      <c r="C71" s="4">
        <f>Sheet1!F88</f>
        <v>1</v>
      </c>
      <c r="D71" s="3" t="s">
        <v>13</v>
      </c>
      <c r="E71" s="4"/>
      <c r="F71" s="4"/>
      <c r="G71" s="17"/>
      <c r="H71" s="17"/>
    </row>
    <row r="72" spans="1:8" ht="67.5" x14ac:dyDescent="0.25">
      <c r="A72" s="36">
        <v>9</v>
      </c>
      <c r="B72" s="12" t="s">
        <v>216</v>
      </c>
      <c r="C72" s="4">
        <f>Sheet1!F89</f>
        <v>1</v>
      </c>
      <c r="D72" s="3" t="s">
        <v>13</v>
      </c>
      <c r="E72" s="4"/>
      <c r="F72" s="4"/>
      <c r="G72" s="17"/>
      <c r="H72" s="17"/>
    </row>
    <row r="73" spans="1:8" ht="27" x14ac:dyDescent="0.25">
      <c r="A73" s="36">
        <v>10</v>
      </c>
      <c r="B73" s="12" t="s">
        <v>217</v>
      </c>
      <c r="C73" s="4">
        <v>1</v>
      </c>
      <c r="D73" s="3" t="s">
        <v>13</v>
      </c>
      <c r="E73" s="4"/>
      <c r="F73" s="4"/>
      <c r="G73" s="17"/>
      <c r="H73" s="17"/>
    </row>
    <row r="74" spans="1:8" ht="122.25" customHeight="1" x14ac:dyDescent="0.25">
      <c r="A74" s="36">
        <v>11</v>
      </c>
      <c r="B74" s="12" t="s">
        <v>218</v>
      </c>
      <c r="C74" s="4">
        <f>Sheet1!F90</f>
        <v>2</v>
      </c>
      <c r="D74" s="3" t="s">
        <v>13</v>
      </c>
      <c r="E74" s="4"/>
      <c r="F74" s="4"/>
      <c r="G74" s="17"/>
      <c r="H74" s="17"/>
    </row>
    <row r="75" spans="1:8" ht="44.25" customHeight="1" x14ac:dyDescent="0.25">
      <c r="A75" s="36">
        <v>12</v>
      </c>
      <c r="B75" s="12" t="s">
        <v>219</v>
      </c>
      <c r="C75" s="4">
        <f>Sheet1!F91</f>
        <v>1</v>
      </c>
      <c r="D75" s="3" t="s">
        <v>13</v>
      </c>
      <c r="E75" s="4"/>
      <c r="F75" s="4"/>
      <c r="G75" s="17"/>
      <c r="H75" s="17"/>
    </row>
    <row r="76" spans="1:8" ht="45.75" customHeight="1" x14ac:dyDescent="0.25">
      <c r="A76" s="36">
        <v>13</v>
      </c>
      <c r="B76" s="12" t="s">
        <v>220</v>
      </c>
      <c r="C76" s="4">
        <f>Sheet1!F92</f>
        <v>2</v>
      </c>
      <c r="D76" s="3" t="s">
        <v>13</v>
      </c>
      <c r="E76" s="4"/>
      <c r="F76" s="4"/>
      <c r="G76" s="17"/>
      <c r="H76" s="17"/>
    </row>
    <row r="77" spans="1:8" x14ac:dyDescent="0.25">
      <c r="A77" s="36">
        <v>14</v>
      </c>
      <c r="B77" s="20" t="s">
        <v>122</v>
      </c>
      <c r="C77" s="4"/>
      <c r="D77" s="3"/>
      <c r="E77" s="4"/>
      <c r="F77" s="4"/>
      <c r="G77" s="17"/>
      <c r="H77" s="17"/>
    </row>
    <row r="78" spans="1:8" ht="108" x14ac:dyDescent="0.25">
      <c r="A78" s="36"/>
      <c r="B78" s="10" t="s">
        <v>142</v>
      </c>
      <c r="C78" s="4"/>
      <c r="D78" s="3"/>
      <c r="E78" s="4"/>
      <c r="F78" s="4"/>
      <c r="G78" s="17"/>
      <c r="H78" s="17"/>
    </row>
    <row r="79" spans="1:8" ht="181.5" customHeight="1" x14ac:dyDescent="0.25">
      <c r="A79" s="36"/>
      <c r="B79" s="10" t="s">
        <v>119</v>
      </c>
      <c r="C79" s="4"/>
      <c r="D79" s="3"/>
      <c r="E79" s="4"/>
      <c r="F79" s="4"/>
      <c r="G79" s="17"/>
      <c r="H79" s="17"/>
    </row>
    <row r="80" spans="1:8" ht="108" x14ac:dyDescent="0.25">
      <c r="A80" s="36"/>
      <c r="B80" s="11" t="s">
        <v>170</v>
      </c>
      <c r="C80" s="4"/>
      <c r="D80" s="3"/>
      <c r="E80" s="4"/>
      <c r="F80" s="4"/>
      <c r="G80" s="17"/>
      <c r="H80" s="17"/>
    </row>
    <row r="81" spans="1:8" ht="27" x14ac:dyDescent="0.25">
      <c r="A81" s="36" t="s">
        <v>4</v>
      </c>
      <c r="B81" s="11" t="s">
        <v>400</v>
      </c>
      <c r="C81" s="4">
        <f>Sheet1!F93</f>
        <v>1</v>
      </c>
      <c r="D81" s="3" t="s">
        <v>13</v>
      </c>
      <c r="E81" s="4"/>
      <c r="F81" s="4"/>
      <c r="G81" s="17"/>
      <c r="H81" s="17"/>
    </row>
    <row r="82" spans="1:8" ht="27" x14ac:dyDescent="0.25">
      <c r="A82" s="36" t="s">
        <v>5</v>
      </c>
      <c r="B82" s="11" t="s">
        <v>120</v>
      </c>
      <c r="C82" s="26">
        <f>Sheet1!F94</f>
        <v>2</v>
      </c>
      <c r="D82" s="67" t="s">
        <v>13</v>
      </c>
      <c r="E82" s="4"/>
      <c r="F82" s="26"/>
      <c r="G82" s="17"/>
      <c r="H82" s="17"/>
    </row>
    <row r="83" spans="1:8" ht="27" x14ac:dyDescent="0.25">
      <c r="A83" s="36" t="s">
        <v>6</v>
      </c>
      <c r="B83" s="11" t="s">
        <v>123</v>
      </c>
      <c r="C83" s="26">
        <f>Sheet1!F95</f>
        <v>3</v>
      </c>
      <c r="D83" s="67" t="s">
        <v>13</v>
      </c>
      <c r="E83" s="4"/>
      <c r="F83" s="26"/>
      <c r="G83" s="17"/>
      <c r="H83" s="17"/>
    </row>
    <row r="84" spans="1:8" x14ac:dyDescent="0.25">
      <c r="A84" s="36" t="s">
        <v>9</v>
      </c>
      <c r="B84" s="11" t="s">
        <v>393</v>
      </c>
      <c r="C84" s="26">
        <f>Sheet1!F96</f>
        <v>3</v>
      </c>
      <c r="D84" s="67" t="s">
        <v>13</v>
      </c>
      <c r="E84" s="4"/>
      <c r="F84" s="26"/>
      <c r="G84" s="17"/>
      <c r="H84" s="17"/>
    </row>
    <row r="85" spans="1:8" x14ac:dyDescent="0.25">
      <c r="A85" s="36" t="s">
        <v>12</v>
      </c>
      <c r="B85" s="11" t="s">
        <v>402</v>
      </c>
      <c r="C85" s="26">
        <f>Sheet1!F97</f>
        <v>1</v>
      </c>
      <c r="D85" s="67" t="s">
        <v>13</v>
      </c>
      <c r="E85" s="4"/>
      <c r="F85" s="26"/>
      <c r="G85" s="17"/>
      <c r="H85" s="17"/>
    </row>
    <row r="86" spans="1:8" x14ac:dyDescent="0.25">
      <c r="A86" s="36" t="s">
        <v>14</v>
      </c>
      <c r="B86" s="11" t="s">
        <v>401</v>
      </c>
      <c r="C86" s="26">
        <f>Sheet1!F98</f>
        <v>1</v>
      </c>
      <c r="D86" s="67" t="s">
        <v>13</v>
      </c>
      <c r="E86" s="4"/>
      <c r="F86" s="26"/>
      <c r="G86" s="17"/>
      <c r="H86" s="17"/>
    </row>
    <row r="87" spans="1:8" ht="162" x14ac:dyDescent="0.25">
      <c r="A87" s="36">
        <v>15</v>
      </c>
      <c r="B87" s="11" t="s">
        <v>221</v>
      </c>
      <c r="C87" s="4">
        <f>Sheet1!F99</f>
        <v>10.75</v>
      </c>
      <c r="D87" s="3" t="s">
        <v>17</v>
      </c>
      <c r="E87" s="4"/>
      <c r="F87" s="4"/>
      <c r="G87" s="17"/>
      <c r="H87" s="17"/>
    </row>
    <row r="88" spans="1:8" ht="17.25" customHeight="1" x14ac:dyDescent="0.25">
      <c r="A88" s="36"/>
      <c r="B88" s="11" t="s">
        <v>121</v>
      </c>
      <c r="C88" s="4"/>
      <c r="D88" s="3"/>
      <c r="E88" s="4"/>
      <c r="F88" s="4"/>
      <c r="G88" s="17"/>
      <c r="H88" s="17"/>
    </row>
    <row r="89" spans="1:8" x14ac:dyDescent="0.25">
      <c r="A89" s="36"/>
      <c r="B89" s="11" t="s">
        <v>143</v>
      </c>
      <c r="C89" s="4"/>
      <c r="D89" s="3"/>
      <c r="E89" s="4"/>
      <c r="F89" s="4"/>
      <c r="G89" s="17"/>
      <c r="H89" s="17"/>
    </row>
    <row r="90" spans="1:8" ht="43.5" customHeight="1" x14ac:dyDescent="0.25">
      <c r="A90" s="36">
        <v>16</v>
      </c>
      <c r="B90" s="11" t="s">
        <v>416</v>
      </c>
      <c r="C90" s="4">
        <f>Sheet1!F100</f>
        <v>5.5</v>
      </c>
      <c r="D90" s="3" t="s">
        <v>17</v>
      </c>
      <c r="E90" s="4"/>
      <c r="F90" s="4"/>
      <c r="G90" s="17"/>
      <c r="H90" s="17"/>
    </row>
    <row r="91" spans="1:8" x14ac:dyDescent="0.25">
      <c r="A91" s="36">
        <v>17</v>
      </c>
      <c r="B91" s="20" t="s">
        <v>124</v>
      </c>
      <c r="C91" s="4">
        <f>Sheet1!F104</f>
        <v>171</v>
      </c>
      <c r="D91" s="3" t="s">
        <v>128</v>
      </c>
      <c r="E91" s="4"/>
      <c r="F91" s="4"/>
      <c r="G91" s="17"/>
      <c r="H91" s="17"/>
    </row>
    <row r="92" spans="1:8" ht="111.75" customHeight="1" x14ac:dyDescent="0.25">
      <c r="A92" s="36"/>
      <c r="B92" s="11" t="s">
        <v>144</v>
      </c>
      <c r="C92" s="4"/>
      <c r="D92" s="3"/>
      <c r="E92" s="4"/>
      <c r="F92" s="4"/>
      <c r="G92" s="17"/>
      <c r="H92" s="17"/>
    </row>
    <row r="93" spans="1:8" ht="202.5" x14ac:dyDescent="0.25">
      <c r="A93" s="36"/>
      <c r="B93" s="10" t="s">
        <v>126</v>
      </c>
      <c r="C93" s="4"/>
      <c r="D93" s="3"/>
      <c r="E93" s="4"/>
      <c r="F93" s="4"/>
      <c r="G93" s="17"/>
      <c r="H93" s="17"/>
    </row>
    <row r="94" spans="1:8" ht="81" x14ac:dyDescent="0.25">
      <c r="A94" s="36"/>
      <c r="B94" s="11" t="s">
        <v>127</v>
      </c>
      <c r="C94" s="4"/>
      <c r="D94" s="3"/>
      <c r="E94" s="4"/>
      <c r="F94" s="4"/>
      <c r="G94" s="17"/>
      <c r="H94" s="17"/>
    </row>
    <row r="95" spans="1:8" ht="26.25" customHeight="1" x14ac:dyDescent="0.25">
      <c r="A95" s="36">
        <v>18</v>
      </c>
      <c r="B95" s="93" t="s">
        <v>417</v>
      </c>
      <c r="C95" s="35">
        <f>Sheet1!F107</f>
        <v>35</v>
      </c>
      <c r="D95" s="34" t="s">
        <v>128</v>
      </c>
      <c r="E95" s="35"/>
      <c r="F95" s="35"/>
      <c r="G95" s="17"/>
      <c r="H95" s="17"/>
    </row>
    <row r="96" spans="1:8" ht="108" x14ac:dyDescent="0.25">
      <c r="A96" s="36"/>
      <c r="B96" s="10" t="s">
        <v>125</v>
      </c>
      <c r="C96" s="4"/>
      <c r="D96" s="3"/>
      <c r="E96" s="4"/>
      <c r="F96" s="4"/>
      <c r="G96" s="17"/>
      <c r="H96" s="17"/>
    </row>
    <row r="97" spans="1:8" ht="28.5" customHeight="1" x14ac:dyDescent="0.25">
      <c r="A97" s="68">
        <v>19</v>
      </c>
      <c r="B97" s="12" t="s">
        <v>418</v>
      </c>
      <c r="C97" s="4">
        <f>Sheet1!F108</f>
        <v>35</v>
      </c>
      <c r="D97" s="67" t="s">
        <v>128</v>
      </c>
      <c r="E97" s="4"/>
      <c r="F97" s="26"/>
      <c r="G97" s="17"/>
      <c r="H97" s="17"/>
    </row>
    <row r="98" spans="1:8" ht="40.5" x14ac:dyDescent="0.25">
      <c r="A98" s="68"/>
      <c r="B98" s="11" t="s">
        <v>145</v>
      </c>
      <c r="C98" s="4"/>
      <c r="D98" s="3"/>
      <c r="E98" s="4"/>
      <c r="F98" s="4"/>
      <c r="G98" s="17"/>
      <c r="H98" s="17"/>
    </row>
    <row r="99" spans="1:8" ht="54" x14ac:dyDescent="0.25">
      <c r="A99" s="68"/>
      <c r="B99" s="11" t="s">
        <v>135</v>
      </c>
      <c r="C99" s="4"/>
      <c r="D99" s="3"/>
      <c r="E99" s="4"/>
      <c r="F99" s="4"/>
      <c r="G99" s="17"/>
      <c r="H99" s="17"/>
    </row>
    <row r="100" spans="1:8" ht="27" x14ac:dyDescent="0.25">
      <c r="A100" s="68"/>
      <c r="B100" s="11" t="s">
        <v>136</v>
      </c>
      <c r="C100" s="4"/>
      <c r="D100" s="3"/>
      <c r="E100" s="4"/>
      <c r="F100" s="4"/>
      <c r="G100" s="17"/>
      <c r="H100" s="17"/>
    </row>
    <row r="101" spans="1:8" ht="27" x14ac:dyDescent="0.25">
      <c r="A101" s="68"/>
      <c r="B101" s="11" t="s">
        <v>137</v>
      </c>
      <c r="C101" s="4"/>
      <c r="D101" s="3"/>
      <c r="E101" s="4"/>
      <c r="F101" s="4"/>
      <c r="G101" s="17"/>
      <c r="H101" s="17"/>
    </row>
    <row r="102" spans="1:8" x14ac:dyDescent="0.25">
      <c r="A102" s="68"/>
      <c r="B102" s="11" t="s">
        <v>169</v>
      </c>
      <c r="C102" s="4"/>
      <c r="D102" s="3"/>
      <c r="E102" s="4"/>
      <c r="F102" s="4"/>
      <c r="G102" s="17"/>
      <c r="H102" s="17"/>
    </row>
    <row r="103" spans="1:8" x14ac:dyDescent="0.25">
      <c r="A103" s="68">
        <v>20</v>
      </c>
      <c r="B103" s="12" t="s">
        <v>138</v>
      </c>
      <c r="C103" s="4">
        <f>Sheet1!F111</f>
        <v>72</v>
      </c>
      <c r="D103" s="67" t="s">
        <v>128</v>
      </c>
      <c r="E103" s="4"/>
      <c r="F103" s="26"/>
      <c r="G103" s="17"/>
      <c r="H103" s="17"/>
    </row>
    <row r="104" spans="1:8" x14ac:dyDescent="0.25">
      <c r="A104" s="68"/>
      <c r="B104" s="11" t="s">
        <v>178</v>
      </c>
      <c r="C104" s="4"/>
      <c r="D104" s="3"/>
      <c r="E104" s="4"/>
      <c r="F104" s="4"/>
      <c r="G104" s="17"/>
      <c r="H104" s="17"/>
    </row>
    <row r="105" spans="1:8" ht="27" x14ac:dyDescent="0.25">
      <c r="A105" s="68"/>
      <c r="B105" s="11" t="s">
        <v>179</v>
      </c>
      <c r="C105" s="4"/>
      <c r="D105" s="3"/>
      <c r="E105" s="4"/>
      <c r="F105" s="4"/>
      <c r="G105" s="17"/>
      <c r="H105" s="17"/>
    </row>
    <row r="106" spans="1:8" ht="27" x14ac:dyDescent="0.25">
      <c r="A106" s="68"/>
      <c r="B106" s="11" t="s">
        <v>180</v>
      </c>
      <c r="C106" s="4"/>
      <c r="D106" s="3"/>
      <c r="E106" s="4"/>
      <c r="F106" s="4"/>
      <c r="G106" s="17"/>
      <c r="H106" s="17"/>
    </row>
    <row r="107" spans="1:8" ht="135" x14ac:dyDescent="0.25">
      <c r="A107" s="68">
        <v>21</v>
      </c>
      <c r="B107" s="69" t="s">
        <v>405</v>
      </c>
      <c r="C107" s="4">
        <f>Sheet1!F112</f>
        <v>75</v>
      </c>
      <c r="D107" s="67" t="s">
        <v>128</v>
      </c>
      <c r="E107" s="4"/>
      <c r="F107" s="26"/>
      <c r="G107" s="17"/>
      <c r="H107" s="17"/>
    </row>
    <row r="108" spans="1:8" x14ac:dyDescent="0.25">
      <c r="A108" s="56"/>
      <c r="B108" s="57" t="s">
        <v>186</v>
      </c>
      <c r="C108" s="28"/>
      <c r="D108" s="29"/>
      <c r="E108" s="28"/>
      <c r="F108" s="30"/>
      <c r="G108" s="17"/>
      <c r="H108" s="17"/>
    </row>
    <row r="109" spans="1:8" x14ac:dyDescent="0.25">
      <c r="A109" s="110" t="s">
        <v>161</v>
      </c>
      <c r="B109" s="110"/>
      <c r="C109" s="110"/>
      <c r="D109" s="110"/>
      <c r="E109" s="110"/>
      <c r="F109" s="110"/>
      <c r="G109" s="17"/>
      <c r="H109" s="17"/>
    </row>
    <row r="110" spans="1:8" x14ac:dyDescent="0.25">
      <c r="A110" s="58" t="s">
        <v>165</v>
      </c>
      <c r="B110" s="70" t="s">
        <v>163</v>
      </c>
      <c r="C110" s="4"/>
      <c r="D110" s="3"/>
      <c r="E110" s="4"/>
      <c r="F110" s="4"/>
      <c r="G110" s="17"/>
      <c r="H110" s="17"/>
    </row>
    <row r="111" spans="1:8" ht="18.75" customHeight="1" x14ac:dyDescent="0.25">
      <c r="A111" s="36"/>
      <c r="B111" s="11" t="s">
        <v>24</v>
      </c>
      <c r="C111" s="4"/>
      <c r="D111" s="3"/>
      <c r="E111" s="4"/>
      <c r="F111" s="4"/>
      <c r="G111" s="17"/>
      <c r="H111" s="17"/>
    </row>
    <row r="112" spans="1:8" ht="27" x14ac:dyDescent="0.25">
      <c r="A112" s="36" t="s">
        <v>4</v>
      </c>
      <c r="B112" s="11" t="s">
        <v>222</v>
      </c>
      <c r="C112" s="4"/>
      <c r="D112" s="3"/>
      <c r="E112" s="4"/>
      <c r="F112" s="4"/>
      <c r="G112" s="17"/>
      <c r="H112" s="17"/>
    </row>
    <row r="113" spans="1:8" ht="27" x14ac:dyDescent="0.25">
      <c r="A113" s="36" t="s">
        <v>5</v>
      </c>
      <c r="B113" s="11" t="s">
        <v>25</v>
      </c>
      <c r="C113" s="4"/>
      <c r="D113" s="3"/>
      <c r="E113" s="4"/>
      <c r="F113" s="4"/>
      <c r="G113" s="17"/>
      <c r="H113" s="17"/>
    </row>
    <row r="114" spans="1:8" ht="27" x14ac:dyDescent="0.25">
      <c r="A114" s="36" t="s">
        <v>6</v>
      </c>
      <c r="B114" s="11" t="s">
        <v>26</v>
      </c>
      <c r="C114" s="4"/>
      <c r="D114" s="3"/>
      <c r="E114" s="4"/>
      <c r="F114" s="4"/>
      <c r="G114" s="17"/>
      <c r="H114" s="17"/>
    </row>
    <row r="115" spans="1:8" ht="40.5" x14ac:dyDescent="0.25">
      <c r="A115" s="36" t="s">
        <v>9</v>
      </c>
      <c r="B115" s="11" t="s">
        <v>27</v>
      </c>
      <c r="C115" s="4"/>
      <c r="D115" s="3"/>
      <c r="E115" s="4"/>
      <c r="F115" s="4"/>
      <c r="G115" s="17"/>
      <c r="H115" s="17"/>
    </row>
    <row r="116" spans="1:8" ht="35.25" customHeight="1" x14ac:dyDescent="0.25">
      <c r="A116" s="36" t="s">
        <v>12</v>
      </c>
      <c r="B116" s="11" t="s">
        <v>28</v>
      </c>
      <c r="C116" s="4"/>
      <c r="D116" s="3"/>
      <c r="E116" s="4"/>
      <c r="F116" s="4"/>
      <c r="G116" s="17"/>
      <c r="H116" s="17"/>
    </row>
    <row r="117" spans="1:8" ht="60" customHeight="1" x14ac:dyDescent="0.25">
      <c r="A117" s="36" t="s">
        <v>14</v>
      </c>
      <c r="B117" s="11" t="s">
        <v>223</v>
      </c>
      <c r="C117" s="4"/>
      <c r="D117" s="3"/>
      <c r="E117" s="4"/>
      <c r="F117" s="4"/>
      <c r="G117" s="17"/>
      <c r="H117" s="17"/>
    </row>
    <row r="118" spans="1:8" ht="30.75" customHeight="1" x14ac:dyDescent="0.25">
      <c r="A118" s="36" t="s">
        <v>15</v>
      </c>
      <c r="B118" s="11" t="s">
        <v>422</v>
      </c>
      <c r="C118" s="4"/>
      <c r="D118" s="3"/>
      <c r="E118" s="4"/>
      <c r="F118" s="4"/>
      <c r="G118" s="17"/>
      <c r="H118" s="17"/>
    </row>
    <row r="119" spans="1:8" x14ac:dyDescent="0.25">
      <c r="A119" s="36"/>
      <c r="B119" s="20" t="s">
        <v>29</v>
      </c>
      <c r="C119" s="4"/>
      <c r="D119" s="3"/>
      <c r="E119" s="4"/>
      <c r="F119" s="4"/>
      <c r="G119" s="17"/>
      <c r="H119" s="17"/>
    </row>
    <row r="120" spans="1:8" x14ac:dyDescent="0.25">
      <c r="A120" s="36">
        <v>1</v>
      </c>
      <c r="B120" s="20" t="s">
        <v>30</v>
      </c>
      <c r="C120" s="4"/>
      <c r="D120" s="3"/>
      <c r="E120" s="4"/>
      <c r="F120" s="4"/>
      <c r="G120" s="17"/>
      <c r="H120" s="17"/>
    </row>
    <row r="121" spans="1:8" ht="210.75" customHeight="1" x14ac:dyDescent="0.25">
      <c r="A121" s="36"/>
      <c r="B121" s="11" t="s">
        <v>224</v>
      </c>
      <c r="C121" s="4"/>
      <c r="D121" s="3"/>
      <c r="E121" s="4"/>
      <c r="F121" s="4"/>
      <c r="G121" s="17"/>
      <c r="H121" s="17"/>
    </row>
    <row r="122" spans="1:8" x14ac:dyDescent="0.25">
      <c r="A122" s="36" t="s">
        <v>4</v>
      </c>
      <c r="B122" s="10" t="s">
        <v>419</v>
      </c>
      <c r="C122" s="4">
        <f>Sheet1!F120</f>
        <v>65</v>
      </c>
      <c r="D122" s="3" t="s">
        <v>13</v>
      </c>
      <c r="E122" s="4"/>
      <c r="F122" s="4"/>
      <c r="G122" s="17"/>
      <c r="H122" s="17"/>
    </row>
    <row r="123" spans="1:8" ht="27" x14ac:dyDescent="0.25">
      <c r="A123" s="36" t="s">
        <v>5</v>
      </c>
      <c r="B123" s="11" t="s">
        <v>420</v>
      </c>
      <c r="C123" s="4">
        <f>Sheet1!F121</f>
        <v>5</v>
      </c>
      <c r="D123" s="3" t="s">
        <v>13</v>
      </c>
      <c r="E123" s="4"/>
      <c r="F123" s="4"/>
      <c r="G123" s="17"/>
      <c r="H123" s="17"/>
    </row>
    <row r="124" spans="1:8" ht="88.5" customHeight="1" x14ac:dyDescent="0.25">
      <c r="A124" s="36" t="s">
        <v>6</v>
      </c>
      <c r="B124" s="11" t="s">
        <v>421</v>
      </c>
      <c r="C124" s="4">
        <f>Sheet1!F122</f>
        <v>27</v>
      </c>
      <c r="D124" s="3" t="s">
        <v>13</v>
      </c>
      <c r="E124" s="4"/>
      <c r="F124" s="4"/>
      <c r="G124" s="17"/>
      <c r="H124" s="17"/>
    </row>
    <row r="125" spans="1:8" x14ac:dyDescent="0.25">
      <c r="A125" s="36" t="s">
        <v>9</v>
      </c>
      <c r="B125" s="10" t="s">
        <v>426</v>
      </c>
      <c r="C125" s="4">
        <f>Sheet1!F123</f>
        <v>2</v>
      </c>
      <c r="D125" s="3" t="s">
        <v>13</v>
      </c>
      <c r="E125" s="4"/>
      <c r="F125" s="4"/>
      <c r="G125" s="17"/>
      <c r="H125" s="17"/>
    </row>
    <row r="126" spans="1:8" x14ac:dyDescent="0.25">
      <c r="A126" s="36" t="s">
        <v>12</v>
      </c>
      <c r="B126" s="10" t="s">
        <v>423</v>
      </c>
      <c r="C126" s="4"/>
      <c r="D126" s="3"/>
      <c r="E126" s="4"/>
      <c r="F126" s="4"/>
      <c r="G126" s="17"/>
      <c r="H126" s="17"/>
    </row>
    <row r="127" spans="1:8" ht="73.5" customHeight="1" x14ac:dyDescent="0.25">
      <c r="A127" s="36"/>
      <c r="B127" s="11" t="s">
        <v>31</v>
      </c>
      <c r="C127" s="4">
        <f>Sheet1!F124</f>
        <v>11</v>
      </c>
      <c r="D127" s="3" t="s">
        <v>13</v>
      </c>
      <c r="E127" s="4"/>
      <c r="F127" s="4"/>
      <c r="G127" s="17"/>
      <c r="H127" s="17"/>
    </row>
    <row r="128" spans="1:8" x14ac:dyDescent="0.25">
      <c r="A128" s="36" t="s">
        <v>14</v>
      </c>
      <c r="B128" s="11" t="s">
        <v>427</v>
      </c>
      <c r="C128" s="4">
        <f>Sheet1!F125</f>
        <v>1</v>
      </c>
      <c r="D128" s="3" t="s">
        <v>13</v>
      </c>
      <c r="E128" s="4"/>
      <c r="F128" s="4"/>
      <c r="G128" s="17"/>
      <c r="H128" s="17"/>
    </row>
    <row r="129" spans="1:8" x14ac:dyDescent="0.25">
      <c r="A129" s="36">
        <v>2</v>
      </c>
      <c r="B129" s="20" t="s">
        <v>32</v>
      </c>
      <c r="C129" s="4"/>
      <c r="D129" s="3"/>
      <c r="E129" s="4"/>
      <c r="F129" s="4"/>
      <c r="G129" s="17"/>
      <c r="H129" s="17"/>
    </row>
    <row r="130" spans="1:8" ht="123" customHeight="1" x14ac:dyDescent="0.25">
      <c r="A130" s="36"/>
      <c r="B130" s="11" t="s">
        <v>225</v>
      </c>
      <c r="C130" s="4">
        <f>Sheet1!F126</f>
        <v>10</v>
      </c>
      <c r="D130" s="3" t="s">
        <v>13</v>
      </c>
      <c r="E130" s="4"/>
      <c r="F130" s="4"/>
      <c r="G130" s="17"/>
      <c r="H130" s="17"/>
    </row>
    <row r="131" spans="1:8" x14ac:dyDescent="0.25">
      <c r="A131" s="36">
        <v>3</v>
      </c>
      <c r="B131" s="20" t="s">
        <v>33</v>
      </c>
      <c r="C131" s="4"/>
      <c r="D131" s="3"/>
      <c r="E131" s="4"/>
      <c r="F131" s="4"/>
      <c r="G131" s="17"/>
      <c r="H131" s="17"/>
    </row>
    <row r="132" spans="1:8" ht="123.75" customHeight="1" x14ac:dyDescent="0.25">
      <c r="A132" s="36"/>
      <c r="B132" s="11" t="s">
        <v>34</v>
      </c>
      <c r="C132" s="4">
        <f>Sheet1!F127</f>
        <v>9</v>
      </c>
      <c r="D132" s="3" t="s">
        <v>13</v>
      </c>
      <c r="E132" s="4"/>
      <c r="F132" s="4"/>
      <c r="G132" s="17"/>
      <c r="H132" s="17"/>
    </row>
    <row r="133" spans="1:8" x14ac:dyDescent="0.25">
      <c r="A133" s="36"/>
      <c r="B133" s="71" t="s">
        <v>35</v>
      </c>
      <c r="C133" s="4"/>
      <c r="D133" s="3"/>
      <c r="E133" s="4"/>
      <c r="F133" s="4"/>
      <c r="G133" s="17"/>
      <c r="H133" s="17"/>
    </row>
    <row r="134" spans="1:8" x14ac:dyDescent="0.25">
      <c r="A134" s="36" t="s">
        <v>164</v>
      </c>
      <c r="B134" s="70" t="s">
        <v>146</v>
      </c>
      <c r="C134" s="4"/>
      <c r="D134" s="3"/>
      <c r="E134" s="4"/>
      <c r="F134" s="4"/>
      <c r="G134" s="17"/>
      <c r="H134" s="17"/>
    </row>
    <row r="135" spans="1:8" ht="216" x14ac:dyDescent="0.25">
      <c r="A135" s="36"/>
      <c r="B135" s="11" t="s">
        <v>36</v>
      </c>
      <c r="C135" s="4"/>
      <c r="D135" s="3"/>
      <c r="E135" s="4"/>
      <c r="F135" s="4"/>
      <c r="G135" s="17"/>
      <c r="H135" s="17"/>
    </row>
    <row r="136" spans="1:8" x14ac:dyDescent="0.25">
      <c r="A136" s="36"/>
      <c r="B136" s="20" t="s">
        <v>37</v>
      </c>
      <c r="C136" s="4"/>
      <c r="D136" s="3"/>
      <c r="E136" s="4"/>
      <c r="F136" s="4"/>
      <c r="G136" s="17"/>
      <c r="H136" s="17"/>
    </row>
    <row r="137" spans="1:8" x14ac:dyDescent="0.25">
      <c r="A137" s="36"/>
      <c r="B137" s="10" t="s">
        <v>38</v>
      </c>
      <c r="C137" s="4"/>
      <c r="D137" s="3"/>
      <c r="E137" s="4"/>
      <c r="F137" s="4"/>
      <c r="G137" s="17"/>
      <c r="H137" s="17"/>
    </row>
    <row r="138" spans="1:8" x14ac:dyDescent="0.25">
      <c r="A138" s="36"/>
      <c r="B138" s="10" t="s">
        <v>39</v>
      </c>
      <c r="C138" s="4"/>
      <c r="D138" s="3"/>
      <c r="E138" s="4"/>
      <c r="F138" s="4"/>
      <c r="G138" s="17"/>
      <c r="H138" s="17"/>
    </row>
    <row r="139" spans="1:8" x14ac:dyDescent="0.25">
      <c r="A139" s="36"/>
      <c r="B139" s="10" t="s">
        <v>40</v>
      </c>
      <c r="C139" s="4"/>
      <c r="D139" s="3"/>
      <c r="E139" s="4"/>
      <c r="F139" s="4"/>
      <c r="G139" s="17"/>
      <c r="H139" s="17"/>
    </row>
    <row r="140" spans="1:8" x14ac:dyDescent="0.25">
      <c r="A140" s="36"/>
      <c r="B140" s="10" t="s">
        <v>41</v>
      </c>
      <c r="C140" s="4"/>
      <c r="D140" s="3"/>
      <c r="E140" s="4"/>
      <c r="F140" s="4"/>
      <c r="G140" s="17"/>
      <c r="H140" s="17"/>
    </row>
    <row r="141" spans="1:8" x14ac:dyDescent="0.25">
      <c r="A141" s="36"/>
      <c r="B141" s="10" t="s">
        <v>42</v>
      </c>
      <c r="C141" s="4"/>
      <c r="D141" s="3"/>
      <c r="E141" s="4"/>
      <c r="F141" s="4"/>
      <c r="G141" s="17"/>
      <c r="H141" s="17"/>
    </row>
    <row r="142" spans="1:8" x14ac:dyDescent="0.25">
      <c r="A142" s="36"/>
      <c r="B142" s="10" t="s">
        <v>43</v>
      </c>
      <c r="C142" s="4"/>
      <c r="D142" s="3"/>
      <c r="E142" s="4"/>
      <c r="F142" s="4"/>
      <c r="G142" s="17"/>
      <c r="H142" s="17"/>
    </row>
    <row r="143" spans="1:8" x14ac:dyDescent="0.25">
      <c r="A143" s="36"/>
      <c r="B143" s="20" t="s">
        <v>44</v>
      </c>
      <c r="C143" s="4"/>
      <c r="D143" s="3"/>
      <c r="E143" s="4"/>
      <c r="F143" s="4"/>
      <c r="G143" s="17"/>
      <c r="H143" s="17"/>
    </row>
    <row r="144" spans="1:8" x14ac:dyDescent="0.25">
      <c r="A144" s="36"/>
      <c r="B144" s="10" t="s">
        <v>45</v>
      </c>
      <c r="C144" s="4"/>
      <c r="D144" s="3"/>
      <c r="E144" s="4"/>
      <c r="F144" s="4"/>
      <c r="G144" s="17"/>
      <c r="H144" s="17"/>
    </row>
    <row r="145" spans="1:8" x14ac:dyDescent="0.25">
      <c r="A145" s="36"/>
      <c r="B145" s="10" t="s">
        <v>46</v>
      </c>
      <c r="C145" s="4"/>
      <c r="D145" s="3"/>
      <c r="E145" s="4"/>
      <c r="F145" s="4"/>
      <c r="G145" s="17"/>
      <c r="H145" s="17"/>
    </row>
    <row r="146" spans="1:8" x14ac:dyDescent="0.25">
      <c r="A146" s="36"/>
      <c r="B146" s="10" t="s">
        <v>47</v>
      </c>
      <c r="C146" s="4"/>
      <c r="D146" s="3"/>
      <c r="E146" s="4"/>
      <c r="F146" s="4"/>
      <c r="G146" s="17"/>
      <c r="H146" s="17"/>
    </row>
    <row r="147" spans="1:8" x14ac:dyDescent="0.25">
      <c r="A147" s="36"/>
      <c r="B147" s="10" t="s">
        <v>48</v>
      </c>
      <c r="C147" s="4"/>
      <c r="D147" s="3"/>
      <c r="E147" s="4"/>
      <c r="F147" s="4"/>
      <c r="G147" s="17"/>
      <c r="H147" s="17"/>
    </row>
    <row r="148" spans="1:8" x14ac:dyDescent="0.25">
      <c r="A148" s="36"/>
      <c r="B148" s="20" t="s">
        <v>49</v>
      </c>
      <c r="C148" s="4"/>
      <c r="D148" s="3"/>
      <c r="E148" s="4"/>
      <c r="F148" s="4"/>
      <c r="G148" s="17"/>
      <c r="H148" s="17"/>
    </row>
    <row r="149" spans="1:8" x14ac:dyDescent="0.25">
      <c r="A149" s="36"/>
      <c r="B149" s="10" t="s">
        <v>50</v>
      </c>
      <c r="C149" s="4"/>
      <c r="D149" s="3"/>
      <c r="E149" s="4"/>
      <c r="F149" s="4"/>
      <c r="G149" s="17"/>
      <c r="H149" s="17"/>
    </row>
    <row r="150" spans="1:8" x14ac:dyDescent="0.25">
      <c r="A150" s="36"/>
      <c r="B150" s="20" t="s">
        <v>195</v>
      </c>
      <c r="C150" s="4"/>
      <c r="D150" s="3"/>
      <c r="E150" s="4"/>
      <c r="F150" s="4"/>
      <c r="G150" s="17"/>
      <c r="H150" s="17"/>
    </row>
    <row r="151" spans="1:8" x14ac:dyDescent="0.25">
      <c r="A151" s="36"/>
      <c r="B151" s="20" t="s">
        <v>51</v>
      </c>
      <c r="C151" s="4">
        <v>1</v>
      </c>
      <c r="D151" s="3" t="s">
        <v>13</v>
      </c>
      <c r="E151" s="4"/>
      <c r="F151" s="4"/>
      <c r="G151" s="17"/>
      <c r="H151" s="17"/>
    </row>
    <row r="152" spans="1:8" x14ac:dyDescent="0.25">
      <c r="A152" s="36" t="s">
        <v>93</v>
      </c>
      <c r="B152" s="20" t="s">
        <v>226</v>
      </c>
      <c r="C152" s="4">
        <v>1</v>
      </c>
      <c r="D152" s="3" t="s">
        <v>13</v>
      </c>
      <c r="E152" s="4"/>
      <c r="F152" s="4"/>
      <c r="G152" s="17"/>
      <c r="H152" s="17"/>
    </row>
    <row r="153" spans="1:8" x14ac:dyDescent="0.25">
      <c r="A153" s="36">
        <v>5</v>
      </c>
      <c r="B153" s="70" t="s">
        <v>52</v>
      </c>
      <c r="C153" s="4"/>
      <c r="D153" s="3"/>
      <c r="E153" s="4"/>
      <c r="F153" s="4"/>
      <c r="G153" s="17"/>
      <c r="H153" s="17"/>
    </row>
    <row r="154" spans="1:8" ht="45" customHeight="1" x14ac:dyDescent="0.25">
      <c r="A154" s="36"/>
      <c r="B154" s="11" t="s">
        <v>112</v>
      </c>
      <c r="C154" s="4"/>
      <c r="D154" s="3"/>
      <c r="E154" s="4"/>
      <c r="F154" s="4"/>
      <c r="G154" s="17"/>
      <c r="H154" s="17"/>
    </row>
    <row r="155" spans="1:8" x14ac:dyDescent="0.25">
      <c r="A155" s="36"/>
      <c r="B155" s="20" t="s">
        <v>53</v>
      </c>
      <c r="C155" s="4"/>
      <c r="D155" s="3"/>
      <c r="E155" s="4"/>
      <c r="F155" s="4"/>
      <c r="G155" s="17"/>
      <c r="H155" s="17"/>
    </row>
    <row r="156" spans="1:8" x14ac:dyDescent="0.25">
      <c r="A156" s="36"/>
      <c r="B156" s="10" t="s">
        <v>54</v>
      </c>
      <c r="C156" s="4"/>
      <c r="D156" s="3"/>
      <c r="E156" s="4"/>
      <c r="F156" s="4"/>
      <c r="G156" s="17"/>
      <c r="H156" s="17"/>
    </row>
    <row r="157" spans="1:8" x14ac:dyDescent="0.25">
      <c r="A157" s="36"/>
      <c r="B157" s="20" t="s">
        <v>49</v>
      </c>
      <c r="C157" s="4"/>
      <c r="D157" s="3"/>
      <c r="E157" s="4"/>
      <c r="F157" s="4"/>
      <c r="G157" s="17"/>
      <c r="H157" s="17"/>
    </row>
    <row r="158" spans="1:8" x14ac:dyDescent="0.25">
      <c r="A158" s="36"/>
      <c r="B158" s="10" t="s">
        <v>55</v>
      </c>
      <c r="C158" s="4"/>
      <c r="D158" s="3"/>
      <c r="E158" s="4"/>
      <c r="F158" s="4"/>
      <c r="G158" s="17"/>
      <c r="H158" s="17"/>
    </row>
    <row r="159" spans="1:8" x14ac:dyDescent="0.25">
      <c r="A159" s="36"/>
      <c r="B159" s="20" t="s">
        <v>51</v>
      </c>
      <c r="C159" s="4">
        <v>1</v>
      </c>
      <c r="D159" s="3" t="s">
        <v>13</v>
      </c>
      <c r="E159" s="4"/>
      <c r="F159" s="4"/>
      <c r="G159" s="17"/>
      <c r="H159" s="17"/>
    </row>
    <row r="160" spans="1:8" ht="32.25" customHeight="1" x14ac:dyDescent="0.25">
      <c r="A160" s="36"/>
      <c r="B160" s="11" t="s">
        <v>56</v>
      </c>
      <c r="C160" s="4"/>
      <c r="D160" s="3"/>
      <c r="E160" s="4"/>
      <c r="F160" s="4"/>
      <c r="G160" s="17"/>
      <c r="H160" s="17"/>
    </row>
    <row r="161" spans="1:8" x14ac:dyDescent="0.25">
      <c r="A161" s="36">
        <v>6</v>
      </c>
      <c r="B161" s="70" t="s">
        <v>57</v>
      </c>
      <c r="C161" s="4"/>
      <c r="D161" s="3"/>
      <c r="E161" s="4"/>
      <c r="F161" s="4"/>
      <c r="G161" s="17"/>
      <c r="H161" s="17"/>
    </row>
    <row r="162" spans="1:8" ht="48" customHeight="1" x14ac:dyDescent="0.25">
      <c r="A162" s="36"/>
      <c r="B162" s="11" t="s">
        <v>113</v>
      </c>
      <c r="C162" s="4"/>
      <c r="D162" s="3"/>
      <c r="E162" s="4"/>
      <c r="F162" s="4"/>
      <c r="G162" s="17"/>
      <c r="H162" s="17"/>
    </row>
    <row r="163" spans="1:8" x14ac:dyDescent="0.25">
      <c r="A163" s="36"/>
      <c r="B163" s="20" t="s">
        <v>53</v>
      </c>
      <c r="C163" s="4"/>
      <c r="D163" s="3"/>
      <c r="E163" s="4"/>
      <c r="F163" s="4"/>
      <c r="G163" s="17"/>
      <c r="H163" s="17"/>
    </row>
    <row r="164" spans="1:8" x14ac:dyDescent="0.25">
      <c r="A164" s="36"/>
      <c r="B164" s="10" t="s">
        <v>58</v>
      </c>
      <c r="C164" s="4"/>
      <c r="D164" s="3"/>
      <c r="E164" s="4"/>
      <c r="F164" s="4"/>
      <c r="G164" s="17"/>
      <c r="H164" s="17"/>
    </row>
    <row r="165" spans="1:8" x14ac:dyDescent="0.25">
      <c r="A165" s="36"/>
      <c r="B165" s="20" t="s">
        <v>49</v>
      </c>
      <c r="C165" s="4"/>
      <c r="D165" s="3"/>
      <c r="E165" s="4"/>
      <c r="F165" s="4"/>
      <c r="G165" s="17"/>
      <c r="H165" s="17"/>
    </row>
    <row r="166" spans="1:8" x14ac:dyDescent="0.25">
      <c r="A166" s="36"/>
      <c r="B166" s="10" t="s">
        <v>59</v>
      </c>
      <c r="C166" s="4"/>
      <c r="D166" s="3"/>
      <c r="E166" s="4"/>
      <c r="F166" s="4"/>
      <c r="G166" s="17"/>
      <c r="H166" s="17"/>
    </row>
    <row r="167" spans="1:8" x14ac:dyDescent="0.25">
      <c r="A167" s="36"/>
      <c r="B167" s="20" t="s">
        <v>51</v>
      </c>
      <c r="C167" s="4">
        <v>1</v>
      </c>
      <c r="D167" s="3" t="s">
        <v>13</v>
      </c>
      <c r="E167" s="4"/>
      <c r="F167" s="4"/>
      <c r="G167" s="17"/>
      <c r="H167" s="17"/>
    </row>
    <row r="168" spans="1:8" ht="28.5" customHeight="1" x14ac:dyDescent="0.25">
      <c r="A168" s="36"/>
      <c r="B168" s="11" t="s">
        <v>56</v>
      </c>
      <c r="C168" s="4"/>
      <c r="D168" s="3"/>
      <c r="E168" s="4"/>
      <c r="F168" s="4"/>
      <c r="G168" s="17"/>
      <c r="H168" s="17"/>
    </row>
    <row r="169" spans="1:8" x14ac:dyDescent="0.25">
      <c r="A169" s="36"/>
      <c r="B169" s="70" t="s">
        <v>60</v>
      </c>
      <c r="C169" s="4"/>
      <c r="D169" s="3"/>
      <c r="E169" s="4"/>
      <c r="F169" s="4"/>
      <c r="G169" s="17"/>
      <c r="H169" s="17"/>
    </row>
    <row r="170" spans="1:8" x14ac:dyDescent="0.25">
      <c r="A170" s="36">
        <v>7</v>
      </c>
      <c r="B170" s="20" t="s">
        <v>61</v>
      </c>
      <c r="C170" s="4"/>
      <c r="D170" s="3"/>
      <c r="E170" s="4"/>
      <c r="F170" s="4"/>
      <c r="G170" s="17"/>
      <c r="H170" s="17"/>
    </row>
    <row r="171" spans="1:8" ht="81" customHeight="1" x14ac:dyDescent="0.25">
      <c r="A171" s="36"/>
      <c r="B171" s="11" t="s">
        <v>62</v>
      </c>
      <c r="C171" s="4"/>
      <c r="D171" s="3"/>
      <c r="E171" s="4"/>
      <c r="F171" s="4"/>
      <c r="G171" s="17"/>
      <c r="H171" s="17"/>
    </row>
    <row r="172" spans="1:8" x14ac:dyDescent="0.25">
      <c r="A172" s="36" t="s">
        <v>4</v>
      </c>
      <c r="B172" s="20" t="s">
        <v>53</v>
      </c>
      <c r="C172" s="4"/>
      <c r="D172" s="3"/>
      <c r="E172" s="4"/>
      <c r="F172" s="4"/>
      <c r="G172" s="17"/>
      <c r="H172" s="17"/>
    </row>
    <row r="173" spans="1:8" x14ac:dyDescent="0.25">
      <c r="A173" s="36"/>
      <c r="B173" s="10" t="s">
        <v>63</v>
      </c>
      <c r="C173" s="4"/>
      <c r="D173" s="3"/>
      <c r="E173" s="4"/>
      <c r="F173" s="4"/>
      <c r="G173" s="17"/>
      <c r="H173" s="17"/>
    </row>
    <row r="174" spans="1:8" x14ac:dyDescent="0.25">
      <c r="A174" s="36"/>
      <c r="B174" s="20" t="s">
        <v>49</v>
      </c>
      <c r="C174" s="4"/>
      <c r="D174" s="3"/>
      <c r="E174" s="4"/>
      <c r="F174" s="4"/>
      <c r="G174" s="17"/>
      <c r="H174" s="17"/>
    </row>
    <row r="175" spans="1:8" x14ac:dyDescent="0.25">
      <c r="A175" s="36"/>
      <c r="B175" s="10" t="s">
        <v>64</v>
      </c>
      <c r="C175" s="4"/>
      <c r="D175" s="3"/>
      <c r="E175" s="4"/>
      <c r="F175" s="4"/>
      <c r="G175" s="17"/>
      <c r="H175" s="17"/>
    </row>
    <row r="176" spans="1:8" x14ac:dyDescent="0.25">
      <c r="A176" s="36"/>
      <c r="B176" s="20" t="s">
        <v>51</v>
      </c>
      <c r="C176" s="4">
        <v>1</v>
      </c>
      <c r="D176" s="3" t="s">
        <v>13</v>
      </c>
      <c r="E176" s="4"/>
      <c r="F176" s="4"/>
      <c r="G176" s="17"/>
      <c r="H176" s="17"/>
    </row>
    <row r="177" spans="1:8" x14ac:dyDescent="0.25">
      <c r="A177" s="36" t="s">
        <v>5</v>
      </c>
      <c r="B177" s="70" t="s">
        <v>65</v>
      </c>
      <c r="C177" s="4"/>
      <c r="D177" s="3"/>
      <c r="E177" s="4"/>
      <c r="F177" s="4"/>
      <c r="G177" s="17"/>
      <c r="H177" s="17"/>
    </row>
    <row r="178" spans="1:8" x14ac:dyDescent="0.25">
      <c r="A178" s="36"/>
      <c r="B178" s="10" t="s">
        <v>66</v>
      </c>
      <c r="C178" s="4"/>
      <c r="D178" s="3"/>
      <c r="E178" s="4"/>
      <c r="F178" s="4"/>
      <c r="G178" s="17"/>
      <c r="H178" s="17"/>
    </row>
    <row r="179" spans="1:8" x14ac:dyDescent="0.25">
      <c r="A179" s="36"/>
      <c r="B179" s="10" t="s">
        <v>67</v>
      </c>
      <c r="C179" s="4"/>
      <c r="D179" s="3"/>
      <c r="E179" s="4"/>
      <c r="F179" s="4"/>
      <c r="G179" s="17"/>
      <c r="H179" s="17"/>
    </row>
    <row r="180" spans="1:8" x14ac:dyDescent="0.25">
      <c r="A180" s="36"/>
      <c r="B180" s="10" t="s">
        <v>68</v>
      </c>
      <c r="C180" s="4"/>
      <c r="D180" s="3"/>
      <c r="E180" s="4"/>
      <c r="F180" s="4"/>
      <c r="G180" s="17"/>
      <c r="H180" s="17"/>
    </row>
    <row r="181" spans="1:8" x14ac:dyDescent="0.25">
      <c r="A181" s="36"/>
      <c r="B181" s="20" t="s">
        <v>51</v>
      </c>
      <c r="C181" s="4">
        <v>1</v>
      </c>
      <c r="D181" s="3" t="s">
        <v>13</v>
      </c>
      <c r="E181" s="4"/>
      <c r="F181" s="4"/>
      <c r="G181" s="17"/>
      <c r="H181" s="17"/>
    </row>
    <row r="182" spans="1:8" x14ac:dyDescent="0.25">
      <c r="A182" s="36">
        <v>8</v>
      </c>
      <c r="B182" s="20" t="s">
        <v>424</v>
      </c>
      <c r="C182" s="4"/>
      <c r="D182" s="3"/>
      <c r="E182" s="4"/>
      <c r="F182" s="4"/>
      <c r="G182" s="17"/>
      <c r="H182" s="17"/>
    </row>
    <row r="183" spans="1:8" ht="120.75" customHeight="1" x14ac:dyDescent="0.25">
      <c r="A183" s="36"/>
      <c r="B183" s="11" t="s">
        <v>69</v>
      </c>
      <c r="C183" s="4"/>
      <c r="D183" s="3"/>
      <c r="E183" s="4"/>
      <c r="F183" s="4"/>
      <c r="G183" s="17"/>
      <c r="H183" s="17"/>
    </row>
    <row r="184" spans="1:8" x14ac:dyDescent="0.25">
      <c r="A184" s="36"/>
      <c r="B184" s="10" t="s">
        <v>70</v>
      </c>
      <c r="C184" s="4">
        <f>Sheet1!F134</f>
        <v>16</v>
      </c>
      <c r="D184" s="3" t="s">
        <v>13</v>
      </c>
      <c r="E184" s="4"/>
      <c r="F184" s="4"/>
      <c r="G184" s="17"/>
      <c r="H184" s="17"/>
    </row>
    <row r="185" spans="1:8" x14ac:dyDescent="0.25">
      <c r="A185" s="36">
        <v>9</v>
      </c>
      <c r="B185" s="70" t="s">
        <v>71</v>
      </c>
      <c r="C185" s="4"/>
      <c r="D185" s="3"/>
      <c r="E185" s="4"/>
      <c r="F185" s="4"/>
      <c r="G185" s="17"/>
      <c r="H185" s="17"/>
    </row>
    <row r="186" spans="1:8" x14ac:dyDescent="0.25">
      <c r="A186" s="36"/>
      <c r="B186" s="11" t="s">
        <v>72</v>
      </c>
      <c r="C186" s="4"/>
      <c r="D186" s="3"/>
      <c r="E186" s="4"/>
      <c r="F186" s="4"/>
      <c r="G186" s="17"/>
      <c r="H186" s="17"/>
    </row>
    <row r="187" spans="1:8" ht="40.5" x14ac:dyDescent="0.25">
      <c r="A187" s="36" t="s">
        <v>79</v>
      </c>
      <c r="B187" s="11" t="s">
        <v>117</v>
      </c>
      <c r="C187" s="4"/>
      <c r="D187" s="3"/>
      <c r="E187" s="4"/>
      <c r="F187" s="4"/>
      <c r="G187" s="17"/>
      <c r="H187" s="17"/>
    </row>
    <row r="188" spans="1:8" x14ac:dyDescent="0.25">
      <c r="A188" s="36" t="s">
        <v>80</v>
      </c>
      <c r="B188" s="10" t="s">
        <v>73</v>
      </c>
      <c r="C188" s="4"/>
      <c r="D188" s="3"/>
      <c r="E188" s="4"/>
      <c r="F188" s="4"/>
      <c r="G188" s="17"/>
      <c r="H188" s="17"/>
    </row>
    <row r="189" spans="1:8" ht="27" x14ac:dyDescent="0.25">
      <c r="A189" s="36" t="s">
        <v>155</v>
      </c>
      <c r="B189" s="11" t="s">
        <v>74</v>
      </c>
      <c r="C189" s="4"/>
      <c r="D189" s="3"/>
      <c r="E189" s="4"/>
      <c r="F189" s="4"/>
      <c r="G189" s="17"/>
      <c r="H189" s="17"/>
    </row>
    <row r="190" spans="1:8" ht="27" x14ac:dyDescent="0.25">
      <c r="A190" s="36" t="s">
        <v>156</v>
      </c>
      <c r="B190" s="11" t="s">
        <v>75</v>
      </c>
      <c r="C190" s="4"/>
      <c r="D190" s="3"/>
      <c r="E190" s="4"/>
      <c r="F190" s="4"/>
      <c r="G190" s="17"/>
      <c r="H190" s="17"/>
    </row>
    <row r="191" spans="1:8" x14ac:dyDescent="0.25">
      <c r="A191" s="36" t="s">
        <v>157</v>
      </c>
      <c r="B191" s="10" t="s">
        <v>76</v>
      </c>
      <c r="C191" s="4"/>
      <c r="D191" s="3"/>
      <c r="E191" s="4"/>
      <c r="F191" s="4"/>
      <c r="G191" s="17"/>
      <c r="H191" s="17"/>
    </row>
    <row r="192" spans="1:8" x14ac:dyDescent="0.25">
      <c r="A192" s="36" t="s">
        <v>158</v>
      </c>
      <c r="B192" s="10" t="s">
        <v>77</v>
      </c>
      <c r="C192" s="4"/>
      <c r="D192" s="3"/>
      <c r="E192" s="4"/>
      <c r="F192" s="4"/>
      <c r="G192" s="17"/>
      <c r="H192" s="17"/>
    </row>
    <row r="193" spans="1:8" x14ac:dyDescent="0.25">
      <c r="A193" s="36" t="s">
        <v>159</v>
      </c>
      <c r="B193" s="10" t="s">
        <v>78</v>
      </c>
      <c r="C193" s="4"/>
      <c r="D193" s="3"/>
      <c r="E193" s="4"/>
      <c r="F193" s="4"/>
      <c r="G193" s="17"/>
      <c r="H193" s="17"/>
    </row>
    <row r="194" spans="1:8" x14ac:dyDescent="0.25">
      <c r="A194" s="36" t="s">
        <v>160</v>
      </c>
      <c r="B194" s="10" t="s">
        <v>81</v>
      </c>
      <c r="C194" s="4"/>
      <c r="D194" s="3"/>
      <c r="E194" s="4"/>
      <c r="F194" s="4"/>
      <c r="G194" s="17"/>
      <c r="H194" s="17"/>
    </row>
    <row r="195" spans="1:8" ht="40.5" x14ac:dyDescent="0.25">
      <c r="A195" s="36" t="s">
        <v>4</v>
      </c>
      <c r="B195" s="11" t="s">
        <v>82</v>
      </c>
      <c r="C195" s="4">
        <f>Sheet1!F135</f>
        <v>2</v>
      </c>
      <c r="D195" s="3" t="s">
        <v>13</v>
      </c>
      <c r="E195" s="4"/>
      <c r="F195" s="4"/>
      <c r="G195" s="17"/>
      <c r="H195" s="17"/>
    </row>
    <row r="196" spans="1:8" ht="29.25" customHeight="1" x14ac:dyDescent="0.25">
      <c r="A196" s="36" t="s">
        <v>5</v>
      </c>
      <c r="B196" s="11" t="s">
        <v>83</v>
      </c>
      <c r="C196" s="4">
        <f>Sheet1!F136</f>
        <v>1</v>
      </c>
      <c r="D196" s="3" t="s">
        <v>13</v>
      </c>
      <c r="E196" s="4"/>
      <c r="F196" s="4"/>
      <c r="G196" s="17"/>
      <c r="H196" s="17"/>
    </row>
    <row r="197" spans="1:8" ht="40.5" x14ac:dyDescent="0.25">
      <c r="A197" s="36" t="s">
        <v>6</v>
      </c>
      <c r="B197" s="11" t="s">
        <v>84</v>
      </c>
      <c r="C197" s="4">
        <f>Sheet1!F137</f>
        <v>65</v>
      </c>
      <c r="D197" s="3" t="s">
        <v>8</v>
      </c>
      <c r="E197" s="4"/>
      <c r="F197" s="4"/>
      <c r="G197" s="17"/>
      <c r="H197" s="17"/>
    </row>
    <row r="198" spans="1:8" x14ac:dyDescent="0.25">
      <c r="A198" s="36"/>
      <c r="B198" s="71" t="s">
        <v>85</v>
      </c>
      <c r="C198" s="4"/>
      <c r="D198" s="3"/>
      <c r="E198" s="4"/>
      <c r="F198" s="4"/>
      <c r="G198" s="17"/>
      <c r="H198" s="17"/>
    </row>
    <row r="199" spans="1:8" x14ac:dyDescent="0.25">
      <c r="A199" s="36">
        <v>10</v>
      </c>
      <c r="B199" s="20" t="s">
        <v>86</v>
      </c>
      <c r="C199" s="4"/>
      <c r="D199" s="3"/>
      <c r="E199" s="4"/>
      <c r="F199" s="4"/>
      <c r="G199" s="17"/>
      <c r="H199" s="17"/>
    </row>
    <row r="200" spans="1:8" ht="57" customHeight="1" x14ac:dyDescent="0.25">
      <c r="A200" s="36"/>
      <c r="B200" s="11" t="s">
        <v>87</v>
      </c>
      <c r="C200" s="4"/>
      <c r="D200" s="3"/>
      <c r="E200" s="4"/>
      <c r="F200" s="4"/>
      <c r="G200" s="17"/>
      <c r="H200" s="17"/>
    </row>
    <row r="201" spans="1:8" x14ac:dyDescent="0.25">
      <c r="A201" s="36"/>
      <c r="B201" s="20" t="s">
        <v>88</v>
      </c>
      <c r="C201" s="4"/>
      <c r="D201" s="3"/>
      <c r="E201" s="4"/>
      <c r="F201" s="4"/>
      <c r="G201" s="17"/>
      <c r="H201" s="17"/>
    </row>
    <row r="202" spans="1:8" ht="59.25" customHeight="1" x14ac:dyDescent="0.25">
      <c r="A202" s="36"/>
      <c r="B202" s="11" t="s">
        <v>114</v>
      </c>
      <c r="C202" s="4"/>
      <c r="D202" s="3"/>
      <c r="E202" s="4"/>
      <c r="F202" s="4"/>
      <c r="G202" s="17"/>
      <c r="H202" s="17"/>
    </row>
    <row r="203" spans="1:8" ht="27" x14ac:dyDescent="0.25">
      <c r="A203" s="36" t="s">
        <v>4</v>
      </c>
      <c r="B203" s="11" t="s">
        <v>428</v>
      </c>
      <c r="C203" s="4">
        <f>Sheet1!F138</f>
        <v>115</v>
      </c>
      <c r="D203" s="3" t="s">
        <v>8</v>
      </c>
      <c r="E203" s="4"/>
      <c r="F203" s="4"/>
      <c r="G203" s="17"/>
      <c r="H203" s="17"/>
    </row>
    <row r="204" spans="1:8" ht="27" x14ac:dyDescent="0.25">
      <c r="A204" s="36" t="s">
        <v>5</v>
      </c>
      <c r="B204" s="11" t="s">
        <v>429</v>
      </c>
      <c r="C204" s="4">
        <f>Sheet1!F139</f>
        <v>35</v>
      </c>
      <c r="D204" s="3" t="s">
        <v>8</v>
      </c>
      <c r="E204" s="4"/>
      <c r="F204" s="4"/>
      <c r="G204" s="17"/>
      <c r="H204" s="17"/>
    </row>
    <row r="205" spans="1:8" x14ac:dyDescent="0.25">
      <c r="A205" s="36">
        <v>11</v>
      </c>
      <c r="B205" s="12" t="s">
        <v>139</v>
      </c>
      <c r="C205" s="3"/>
      <c r="D205" s="3"/>
      <c r="E205" s="4"/>
      <c r="F205" s="26"/>
      <c r="G205" s="17"/>
      <c r="H205" s="17"/>
    </row>
    <row r="206" spans="1:8" ht="58.5" customHeight="1" x14ac:dyDescent="0.25">
      <c r="A206" s="34"/>
      <c r="B206" s="11" t="s">
        <v>430</v>
      </c>
      <c r="C206" s="26">
        <f>Sheet1!F140</f>
        <v>45</v>
      </c>
      <c r="D206" s="3" t="s">
        <v>8</v>
      </c>
      <c r="E206" s="4"/>
      <c r="F206" s="26"/>
      <c r="G206" s="17"/>
      <c r="H206" s="17"/>
    </row>
    <row r="207" spans="1:8" x14ac:dyDescent="0.25">
      <c r="A207" s="36">
        <v>12</v>
      </c>
      <c r="B207" s="60" t="s">
        <v>425</v>
      </c>
      <c r="C207" s="4">
        <f>Sheet1!F141</f>
        <v>1</v>
      </c>
      <c r="D207" s="3" t="s">
        <v>13</v>
      </c>
      <c r="E207" s="4"/>
      <c r="F207" s="4"/>
      <c r="G207" s="17"/>
      <c r="H207" s="17"/>
    </row>
    <row r="208" spans="1:8" x14ac:dyDescent="0.25">
      <c r="A208" s="36"/>
      <c r="B208" s="10" t="s">
        <v>89</v>
      </c>
      <c r="C208" s="4"/>
      <c r="D208" s="3"/>
      <c r="E208" s="4"/>
      <c r="F208" s="4"/>
      <c r="G208" s="17"/>
      <c r="H208" s="17"/>
    </row>
    <row r="209" spans="1:8" x14ac:dyDescent="0.25">
      <c r="A209" s="36">
        <v>13</v>
      </c>
      <c r="B209" s="20" t="s">
        <v>90</v>
      </c>
      <c r="C209" s="4"/>
      <c r="D209" s="3"/>
      <c r="E209" s="4"/>
      <c r="F209" s="4"/>
      <c r="G209" s="17"/>
      <c r="H209" s="17"/>
    </row>
    <row r="210" spans="1:8" ht="27" x14ac:dyDescent="0.25">
      <c r="A210" s="36"/>
      <c r="B210" s="11" t="s">
        <v>91</v>
      </c>
      <c r="C210" s="4"/>
      <c r="D210" s="3"/>
      <c r="E210" s="4"/>
      <c r="F210" s="4"/>
      <c r="G210" s="17"/>
      <c r="H210" s="17"/>
    </row>
    <row r="211" spans="1:8" ht="40.5" x14ac:dyDescent="0.25">
      <c r="A211" s="36" t="s">
        <v>79</v>
      </c>
      <c r="B211" s="11" t="s">
        <v>92</v>
      </c>
      <c r="C211" s="4"/>
      <c r="D211" s="3"/>
      <c r="E211" s="4"/>
      <c r="F211" s="4"/>
      <c r="G211" s="17"/>
      <c r="H211" s="17"/>
    </row>
    <row r="212" spans="1:8" ht="40.5" x14ac:dyDescent="0.25">
      <c r="A212" s="36" t="s">
        <v>80</v>
      </c>
      <c r="B212" s="11" t="s">
        <v>147</v>
      </c>
      <c r="C212" s="4"/>
      <c r="D212" s="3"/>
      <c r="E212" s="4"/>
      <c r="F212" s="4"/>
      <c r="G212" s="17"/>
      <c r="H212" s="17"/>
    </row>
    <row r="213" spans="1:8" ht="27" x14ac:dyDescent="0.25">
      <c r="A213" s="36" t="s">
        <v>4</v>
      </c>
      <c r="B213" s="11" t="s">
        <v>431</v>
      </c>
      <c r="C213" s="4">
        <f>Sheet1!F142</f>
        <v>1</v>
      </c>
      <c r="D213" s="3" t="s">
        <v>13</v>
      </c>
      <c r="E213" s="4"/>
      <c r="F213" s="4"/>
      <c r="G213" s="17"/>
      <c r="H213" s="17"/>
    </row>
    <row r="214" spans="1:8" ht="27" x14ac:dyDescent="0.25">
      <c r="A214" s="36" t="s">
        <v>5</v>
      </c>
      <c r="B214" s="11" t="s">
        <v>432</v>
      </c>
      <c r="C214" s="4">
        <f>Sheet1!F143</f>
        <v>10</v>
      </c>
      <c r="D214" s="3" t="s">
        <v>13</v>
      </c>
      <c r="E214" s="4"/>
      <c r="F214" s="4"/>
      <c r="G214" s="17"/>
      <c r="H214" s="17"/>
    </row>
    <row r="215" spans="1:8" ht="40.5" x14ac:dyDescent="0.25">
      <c r="A215" s="36" t="s">
        <v>6</v>
      </c>
      <c r="B215" s="11" t="s">
        <v>433</v>
      </c>
      <c r="C215" s="4">
        <f>Sheet1!F144</f>
        <v>11</v>
      </c>
      <c r="D215" s="3" t="s">
        <v>13</v>
      </c>
      <c r="E215" s="4"/>
      <c r="F215" s="4"/>
      <c r="G215" s="17"/>
      <c r="H215" s="17"/>
    </row>
    <row r="216" spans="1:8" ht="27" x14ac:dyDescent="0.25">
      <c r="A216" s="36" t="s">
        <v>9</v>
      </c>
      <c r="B216" s="11" t="s">
        <v>434</v>
      </c>
      <c r="C216" s="4">
        <f>Sheet1!F145</f>
        <v>115</v>
      </c>
      <c r="D216" s="3" t="s">
        <v>116</v>
      </c>
      <c r="E216" s="4"/>
      <c r="F216" s="4"/>
      <c r="G216" s="17"/>
      <c r="H216" s="17"/>
    </row>
    <row r="217" spans="1:8" x14ac:dyDescent="0.25">
      <c r="A217" s="68">
        <v>14</v>
      </c>
      <c r="B217" s="20" t="s">
        <v>94</v>
      </c>
      <c r="C217" s="4"/>
      <c r="D217" s="3"/>
      <c r="E217" s="4"/>
      <c r="F217" s="4"/>
      <c r="G217" s="17"/>
      <c r="H217" s="17"/>
    </row>
    <row r="218" spans="1:8" ht="27" x14ac:dyDescent="0.25">
      <c r="A218" s="36" t="s">
        <v>98</v>
      </c>
      <c r="B218" s="11" t="s">
        <v>95</v>
      </c>
      <c r="C218" s="4"/>
      <c r="D218" s="3"/>
      <c r="E218" s="4"/>
      <c r="F218" s="4"/>
      <c r="G218" s="17"/>
      <c r="H218" s="17"/>
    </row>
    <row r="219" spans="1:8" ht="40.5" x14ac:dyDescent="0.25">
      <c r="A219" s="36" t="s">
        <v>80</v>
      </c>
      <c r="B219" s="11" t="s">
        <v>96</v>
      </c>
      <c r="C219" s="4"/>
      <c r="D219" s="3"/>
      <c r="E219" s="4"/>
      <c r="F219" s="4"/>
      <c r="G219" s="17"/>
      <c r="H219" s="17"/>
    </row>
    <row r="220" spans="1:8" ht="40.5" x14ac:dyDescent="0.25">
      <c r="A220" s="36" t="s">
        <v>155</v>
      </c>
      <c r="B220" s="11" t="s">
        <v>97</v>
      </c>
      <c r="C220" s="4"/>
      <c r="D220" s="3"/>
      <c r="E220" s="4"/>
      <c r="F220" s="4"/>
      <c r="G220" s="17"/>
      <c r="H220" s="17"/>
    </row>
    <row r="221" spans="1:8" ht="27" x14ac:dyDescent="0.25">
      <c r="A221" s="36" t="s">
        <v>4</v>
      </c>
      <c r="B221" s="11" t="s">
        <v>435</v>
      </c>
      <c r="C221" s="4">
        <f>Sheet1!F146</f>
        <v>16</v>
      </c>
      <c r="D221" s="3" t="s">
        <v>13</v>
      </c>
      <c r="E221" s="4"/>
      <c r="F221" s="4"/>
      <c r="G221" s="17"/>
      <c r="H221" s="17"/>
    </row>
    <row r="222" spans="1:8" ht="33.75" customHeight="1" x14ac:dyDescent="0.25">
      <c r="A222" s="36" t="s">
        <v>5</v>
      </c>
      <c r="B222" s="11" t="s">
        <v>436</v>
      </c>
      <c r="C222" s="4">
        <f>Sheet1!F147</f>
        <v>15</v>
      </c>
      <c r="D222" s="3" t="s">
        <v>13</v>
      </c>
      <c r="E222" s="4"/>
      <c r="F222" s="4"/>
      <c r="G222" s="17"/>
      <c r="H222" s="17"/>
    </row>
    <row r="223" spans="1:8" ht="27" x14ac:dyDescent="0.25">
      <c r="A223" s="36" t="s">
        <v>6</v>
      </c>
      <c r="B223" s="11" t="s">
        <v>437</v>
      </c>
      <c r="C223" s="4">
        <f>Sheet1!F148</f>
        <v>0</v>
      </c>
      <c r="D223" s="3" t="s">
        <v>100</v>
      </c>
      <c r="E223" s="4"/>
      <c r="F223" s="4"/>
      <c r="G223" s="17"/>
      <c r="H223" s="17"/>
    </row>
    <row r="224" spans="1:8" x14ac:dyDescent="0.25">
      <c r="A224" s="36">
        <v>2</v>
      </c>
      <c r="B224" s="10" t="s">
        <v>99</v>
      </c>
      <c r="C224" s="4"/>
      <c r="D224" s="3"/>
      <c r="E224" s="4"/>
      <c r="F224" s="4"/>
      <c r="G224" s="17"/>
      <c r="H224" s="17"/>
    </row>
    <row r="225" spans="1:8" x14ac:dyDescent="0.25">
      <c r="A225" s="36" t="s">
        <v>4</v>
      </c>
      <c r="B225" s="10" t="s">
        <v>438</v>
      </c>
      <c r="C225" s="4">
        <f>Sheet1!F149</f>
        <v>1</v>
      </c>
      <c r="D225" s="3" t="s">
        <v>13</v>
      </c>
      <c r="E225" s="4"/>
      <c r="F225" s="4"/>
      <c r="G225" s="17"/>
      <c r="H225" s="17"/>
    </row>
    <row r="226" spans="1:8" x14ac:dyDescent="0.25">
      <c r="A226" s="36" t="s">
        <v>5</v>
      </c>
      <c r="B226" s="10" t="s">
        <v>439</v>
      </c>
      <c r="C226" s="4">
        <f>Sheet1!F150</f>
        <v>16</v>
      </c>
      <c r="D226" s="3" t="s">
        <v>13</v>
      </c>
      <c r="E226" s="4"/>
      <c r="F226" s="4"/>
      <c r="G226" s="17"/>
      <c r="H226" s="17"/>
    </row>
    <row r="227" spans="1:8" x14ac:dyDescent="0.25">
      <c r="A227" s="68">
        <v>15</v>
      </c>
      <c r="B227" s="20" t="s">
        <v>162</v>
      </c>
      <c r="C227" s="4"/>
      <c r="D227" s="3"/>
      <c r="E227" s="4"/>
      <c r="F227" s="4"/>
      <c r="G227" s="17"/>
      <c r="H227" s="17"/>
    </row>
    <row r="228" spans="1:8" ht="45.75" customHeight="1" x14ac:dyDescent="0.25">
      <c r="A228" s="36">
        <v>1</v>
      </c>
      <c r="B228" s="11" t="s">
        <v>101</v>
      </c>
      <c r="C228" s="4"/>
      <c r="D228" s="3"/>
      <c r="E228" s="4"/>
      <c r="F228" s="4"/>
      <c r="G228" s="17"/>
      <c r="H228" s="17"/>
    </row>
    <row r="229" spans="1:8" ht="27" x14ac:dyDescent="0.25">
      <c r="A229" s="36" t="s">
        <v>4</v>
      </c>
      <c r="B229" s="11" t="s">
        <v>102</v>
      </c>
      <c r="C229" s="4">
        <f>Sheet1!F151</f>
        <v>34</v>
      </c>
      <c r="D229" s="3" t="s">
        <v>13</v>
      </c>
      <c r="E229" s="4"/>
      <c r="F229" s="4"/>
      <c r="G229" s="17"/>
      <c r="H229" s="17"/>
    </row>
    <row r="230" spans="1:8" ht="27" x14ac:dyDescent="0.25">
      <c r="A230" s="36" t="s">
        <v>5</v>
      </c>
      <c r="B230" s="11" t="s">
        <v>103</v>
      </c>
      <c r="C230" s="4">
        <f>Sheet1!F152</f>
        <v>27</v>
      </c>
      <c r="D230" s="3" t="s">
        <v>13</v>
      </c>
      <c r="E230" s="4"/>
      <c r="F230" s="4"/>
      <c r="G230" s="17"/>
      <c r="H230" s="17"/>
    </row>
    <row r="231" spans="1:8" x14ac:dyDescent="0.25">
      <c r="A231" s="36" t="s">
        <v>6</v>
      </c>
      <c r="B231" s="10" t="s">
        <v>397</v>
      </c>
      <c r="C231" s="4">
        <f>Sheet1!F153</f>
        <v>2</v>
      </c>
      <c r="D231" s="3" t="s">
        <v>13</v>
      </c>
      <c r="E231" s="4"/>
      <c r="F231" s="4"/>
      <c r="G231" s="17"/>
      <c r="H231" s="17"/>
    </row>
    <row r="232" spans="1:8" ht="48.75" customHeight="1" x14ac:dyDescent="0.25">
      <c r="A232" s="36" t="s">
        <v>9</v>
      </c>
      <c r="B232" s="10" t="s">
        <v>396</v>
      </c>
      <c r="C232" s="4">
        <f>Sheet1!F154</f>
        <v>3</v>
      </c>
      <c r="D232" s="3" t="s">
        <v>13</v>
      </c>
      <c r="E232" s="4"/>
      <c r="F232" s="4"/>
      <c r="G232" s="17"/>
      <c r="H232" s="17"/>
    </row>
    <row r="233" spans="1:8" ht="27" x14ac:dyDescent="0.25">
      <c r="A233" s="36" t="s">
        <v>12</v>
      </c>
      <c r="B233" s="10" t="s">
        <v>166</v>
      </c>
      <c r="C233" s="4">
        <f>Sheet1!F155</f>
        <v>4</v>
      </c>
      <c r="D233" s="3" t="s">
        <v>13</v>
      </c>
      <c r="E233" s="4"/>
      <c r="F233" s="4"/>
      <c r="G233" s="17"/>
      <c r="H233" s="17"/>
    </row>
    <row r="234" spans="1:8" x14ac:dyDescent="0.25">
      <c r="A234" s="36">
        <v>2</v>
      </c>
      <c r="B234" s="20" t="s">
        <v>104</v>
      </c>
      <c r="C234" s="4"/>
      <c r="D234" s="3"/>
      <c r="E234" s="4"/>
      <c r="F234" s="4"/>
      <c r="G234" s="17"/>
      <c r="H234" s="17"/>
    </row>
    <row r="235" spans="1:8" ht="21" customHeight="1" x14ac:dyDescent="0.25">
      <c r="A235" s="36" t="s">
        <v>4</v>
      </c>
      <c r="B235" s="93" t="s">
        <v>106</v>
      </c>
      <c r="C235" s="35">
        <f>Sheet1!F156</f>
        <v>24</v>
      </c>
      <c r="D235" s="34" t="s">
        <v>13</v>
      </c>
      <c r="E235" s="35"/>
      <c r="F235" s="35"/>
      <c r="G235" s="17"/>
      <c r="H235" s="17"/>
    </row>
    <row r="236" spans="1:8" x14ac:dyDescent="0.25">
      <c r="A236" s="36"/>
      <c r="B236" s="20" t="s">
        <v>107</v>
      </c>
      <c r="C236" s="4"/>
      <c r="D236" s="3"/>
      <c r="E236" s="4"/>
      <c r="F236" s="4"/>
      <c r="G236" s="17"/>
      <c r="H236" s="17"/>
    </row>
    <row r="237" spans="1:8" x14ac:dyDescent="0.25">
      <c r="A237" s="36" t="s">
        <v>5</v>
      </c>
      <c r="B237" s="10" t="s">
        <v>105</v>
      </c>
      <c r="C237" s="4">
        <f>Sheet1!F157</f>
        <v>1</v>
      </c>
      <c r="D237" s="3" t="s">
        <v>13</v>
      </c>
      <c r="E237" s="4"/>
      <c r="F237" s="4"/>
      <c r="G237" s="17"/>
      <c r="H237" s="17"/>
    </row>
    <row r="238" spans="1:8" x14ac:dyDescent="0.25">
      <c r="A238" s="36"/>
      <c r="B238" s="20" t="s">
        <v>108</v>
      </c>
      <c r="C238" s="4"/>
      <c r="D238" s="3"/>
      <c r="E238" s="4"/>
      <c r="F238" s="4"/>
      <c r="G238" s="17"/>
      <c r="H238" s="17"/>
    </row>
    <row r="239" spans="1:8" ht="74.25" customHeight="1" x14ac:dyDescent="0.25">
      <c r="A239" s="36" t="s">
        <v>6</v>
      </c>
      <c r="B239" s="11" t="s">
        <v>115</v>
      </c>
      <c r="C239" s="4">
        <f>Sheet1!F158</f>
        <v>3</v>
      </c>
      <c r="D239" s="3" t="s">
        <v>13</v>
      </c>
      <c r="E239" s="4"/>
      <c r="F239" s="4"/>
      <c r="G239" s="17"/>
      <c r="H239" s="17"/>
    </row>
    <row r="240" spans="1:8" x14ac:dyDescent="0.25">
      <c r="A240" s="56"/>
      <c r="B240" s="57" t="s">
        <v>187</v>
      </c>
      <c r="C240" s="28"/>
      <c r="D240" s="29"/>
      <c r="E240" s="28"/>
      <c r="F240" s="30"/>
      <c r="G240" s="17"/>
      <c r="H240" s="17"/>
    </row>
    <row r="241" spans="1:8" x14ac:dyDescent="0.25">
      <c r="A241" s="58" t="s">
        <v>188</v>
      </c>
      <c r="B241" s="20" t="s">
        <v>440</v>
      </c>
      <c r="C241" s="4"/>
      <c r="D241" s="3"/>
      <c r="E241" s="4"/>
      <c r="F241" s="4"/>
      <c r="G241" s="17"/>
      <c r="H241" s="17"/>
    </row>
    <row r="242" spans="1:8" ht="27" x14ac:dyDescent="0.25">
      <c r="A242" s="36" t="s">
        <v>4</v>
      </c>
      <c r="B242" s="11" t="s">
        <v>109</v>
      </c>
      <c r="C242" s="4">
        <f>Sheet1!F166</f>
        <v>110</v>
      </c>
      <c r="D242" s="3" t="s">
        <v>100</v>
      </c>
      <c r="E242" s="4"/>
      <c r="F242" s="4"/>
      <c r="G242" s="17"/>
      <c r="H242" s="17"/>
    </row>
    <row r="243" spans="1:8" ht="17.25" customHeight="1" x14ac:dyDescent="0.25">
      <c r="A243" s="36" t="s">
        <v>5</v>
      </c>
      <c r="B243" s="11" t="s">
        <v>110</v>
      </c>
      <c r="C243" s="4">
        <f>Sheet1!F167</f>
        <v>80</v>
      </c>
      <c r="D243" s="3" t="s">
        <v>100</v>
      </c>
      <c r="E243" s="4"/>
      <c r="F243" s="4"/>
      <c r="G243" s="17"/>
      <c r="H243" s="17"/>
    </row>
    <row r="244" spans="1:8" x14ac:dyDescent="0.25">
      <c r="A244" s="36" t="s">
        <v>6</v>
      </c>
      <c r="B244" s="11" t="s">
        <v>118</v>
      </c>
      <c r="C244" s="4">
        <f>Sheet1!F168</f>
        <v>9</v>
      </c>
      <c r="D244" s="3" t="s">
        <v>13</v>
      </c>
      <c r="E244" s="4"/>
      <c r="F244" s="4"/>
      <c r="G244" s="17"/>
      <c r="H244" s="17"/>
    </row>
    <row r="245" spans="1:8" ht="27" x14ac:dyDescent="0.25">
      <c r="A245" s="36" t="s">
        <v>9</v>
      </c>
      <c r="B245" s="11" t="s">
        <v>148</v>
      </c>
      <c r="C245" s="4">
        <f>Sheet1!F169</f>
        <v>130</v>
      </c>
      <c r="D245" s="3" t="s">
        <v>100</v>
      </c>
      <c r="E245" s="4"/>
      <c r="F245" s="4"/>
      <c r="G245" s="17"/>
      <c r="H245" s="17"/>
    </row>
    <row r="246" spans="1:8" x14ac:dyDescent="0.25">
      <c r="A246" s="56"/>
      <c r="B246" s="57" t="s">
        <v>441</v>
      </c>
      <c r="C246" s="28"/>
      <c r="D246" s="29"/>
      <c r="E246" s="28"/>
      <c r="F246" s="30"/>
      <c r="G246" s="17"/>
      <c r="H246" s="17"/>
    </row>
    <row r="247" spans="1:8" x14ac:dyDescent="0.25">
      <c r="A247" s="56"/>
      <c r="B247" s="57" t="s">
        <v>442</v>
      </c>
      <c r="C247" s="28"/>
      <c r="D247" s="29"/>
      <c r="E247" s="28"/>
      <c r="F247" s="30"/>
      <c r="G247" s="37"/>
      <c r="H247" s="17"/>
    </row>
    <row r="248" spans="1:8" x14ac:dyDescent="0.25">
      <c r="A248" s="107"/>
      <c r="B248" s="57" t="s">
        <v>449</v>
      </c>
      <c r="C248" s="28"/>
      <c r="D248" s="29"/>
      <c r="E248" s="28"/>
      <c r="F248" s="30"/>
      <c r="G248" s="37"/>
      <c r="H248" s="17"/>
    </row>
    <row r="249" spans="1:8" x14ac:dyDescent="0.25">
      <c r="A249" s="107"/>
      <c r="B249" s="57" t="s">
        <v>450</v>
      </c>
      <c r="C249" s="28"/>
      <c r="D249" s="29"/>
      <c r="E249" s="28"/>
      <c r="F249" s="30"/>
      <c r="G249" s="37"/>
      <c r="H249" s="17"/>
    </row>
    <row r="250" spans="1:8" x14ac:dyDescent="0.25">
      <c r="A250" s="107"/>
      <c r="B250" s="119"/>
      <c r="C250" s="119"/>
      <c r="D250" s="119"/>
      <c r="E250" s="119"/>
      <c r="F250" s="119"/>
      <c r="G250" s="37"/>
      <c r="H250" s="17"/>
    </row>
    <row r="251" spans="1:8" ht="103.5" customHeight="1" x14ac:dyDescent="0.25">
      <c r="A251" s="111" t="s">
        <v>181</v>
      </c>
      <c r="B251" s="112"/>
      <c r="C251" s="112"/>
      <c r="D251" s="112"/>
      <c r="E251" s="113"/>
      <c r="F251" s="114"/>
      <c r="G251" s="37"/>
      <c r="H251" s="17"/>
    </row>
    <row r="257" spans="6:7" ht="46.5" customHeight="1" x14ac:dyDescent="0.25">
      <c r="G257" s="6"/>
    </row>
    <row r="258" spans="6:7" x14ac:dyDescent="0.25">
      <c r="F258" s="8"/>
    </row>
  </sheetData>
  <mergeCells count="14">
    <mergeCell ref="A1:F1"/>
    <mergeCell ref="A109:F109"/>
    <mergeCell ref="A251:F251"/>
    <mergeCell ref="B2:F2"/>
    <mergeCell ref="B3:F3"/>
    <mergeCell ref="B4:F4"/>
    <mergeCell ref="B5:F5"/>
    <mergeCell ref="B10:F10"/>
    <mergeCell ref="B6:F6"/>
    <mergeCell ref="B7:F7"/>
    <mergeCell ref="B8:F8"/>
    <mergeCell ref="B9:F9"/>
    <mergeCell ref="F13:F16"/>
    <mergeCell ref="B250:F250"/>
  </mergeCells>
  <pageMargins left="0.51181102362204722" right="0.19685039370078741" top="0.39370078740157483" bottom="0.78740157480314965" header="0" footer="0.19685039370078741"/>
  <pageSetup paperSize="9" scale="78" fitToHeight="0" orientation="portrait" r:id="rId1"/>
  <headerFooter>
    <oddFooter>&amp;C&amp;"Verdana,Italic"&amp;9
BOQ FOR PROPOSED FURBISHING WORKS AT BO CIVIL LINES KANPUR
&amp;R&amp;P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9"/>
  <sheetViews>
    <sheetView view="pageBreakPreview" topLeftCell="A58" zoomScaleNormal="100" zoomScaleSheetLayoutView="100" workbookViewId="0">
      <selection activeCell="I76" sqref="I76"/>
    </sheetView>
  </sheetViews>
  <sheetFormatPr defaultRowHeight="15" x14ac:dyDescent="0.25"/>
  <cols>
    <col min="1" max="1" width="19.140625" customWidth="1"/>
    <col min="2" max="2" width="18.42578125" customWidth="1"/>
    <col min="4" max="4" width="15.140625" bestFit="1" customWidth="1"/>
    <col min="5" max="5" width="13.7109375" bestFit="1" customWidth="1"/>
    <col min="6" max="7" width="10" bestFit="1" customWidth="1"/>
    <col min="10" max="10" width="6.7109375" customWidth="1"/>
    <col min="11" max="11" width="10" bestFit="1" customWidth="1"/>
  </cols>
  <sheetData>
    <row r="1" spans="1:11" x14ac:dyDescent="0.25">
      <c r="A1" s="120" t="s">
        <v>229</v>
      </c>
      <c r="B1" s="120"/>
      <c r="C1" s="120"/>
      <c r="D1" s="120"/>
      <c r="E1" s="120"/>
      <c r="F1" s="120"/>
    </row>
    <row r="2" spans="1:11" x14ac:dyDescent="0.25">
      <c r="A2" s="120" t="s">
        <v>230</v>
      </c>
      <c r="B2" s="120"/>
      <c r="C2" s="120"/>
      <c r="D2" s="120"/>
      <c r="E2" s="120"/>
      <c r="F2" s="120"/>
    </row>
    <row r="3" spans="1:11" x14ac:dyDescent="0.25">
      <c r="A3" s="83" t="s">
        <v>231</v>
      </c>
      <c r="B3" s="83" t="s">
        <v>232</v>
      </c>
      <c r="C3" s="83">
        <v>1</v>
      </c>
      <c r="D3" s="83">
        <v>73</v>
      </c>
      <c r="E3" s="83">
        <v>8.5</v>
      </c>
      <c r="F3" s="84">
        <f>C3*D3*E3</f>
        <v>620.5</v>
      </c>
      <c r="K3" s="9"/>
    </row>
    <row r="4" spans="1:11" x14ac:dyDescent="0.25">
      <c r="A4" s="85" t="s">
        <v>233</v>
      </c>
      <c r="B4" s="83" t="s">
        <v>234</v>
      </c>
      <c r="C4" s="83"/>
      <c r="D4" s="83"/>
      <c r="E4" s="83"/>
      <c r="F4" s="84">
        <v>190</v>
      </c>
      <c r="K4" s="9"/>
    </row>
    <row r="5" spans="1:11" x14ac:dyDescent="0.25">
      <c r="A5" s="85" t="s">
        <v>233</v>
      </c>
      <c r="B5" s="83" t="s">
        <v>235</v>
      </c>
      <c r="C5" s="83">
        <v>1</v>
      </c>
      <c r="D5" s="83">
        <v>41</v>
      </c>
      <c r="E5" s="83">
        <v>6</v>
      </c>
      <c r="F5" s="84">
        <f>C5*D5*E5</f>
        <v>246</v>
      </c>
      <c r="K5" s="9"/>
    </row>
    <row r="6" spans="1:11" x14ac:dyDescent="0.25">
      <c r="A6" s="85" t="s">
        <v>236</v>
      </c>
      <c r="B6" s="83" t="s">
        <v>235</v>
      </c>
      <c r="C6" s="83">
        <v>1</v>
      </c>
      <c r="D6" s="83">
        <v>50</v>
      </c>
      <c r="E6" s="83">
        <v>8.5</v>
      </c>
      <c r="F6" s="84">
        <f>C6*D6*E6</f>
        <v>425</v>
      </c>
      <c r="K6" s="9"/>
    </row>
    <row r="7" spans="1:11" x14ac:dyDescent="0.25">
      <c r="A7" s="85" t="s">
        <v>237</v>
      </c>
      <c r="B7" s="83" t="s">
        <v>238</v>
      </c>
      <c r="C7" s="83">
        <v>1</v>
      </c>
      <c r="D7" s="83">
        <v>87</v>
      </c>
      <c r="E7" s="83">
        <v>11</v>
      </c>
      <c r="F7" s="84">
        <f>C7*D7*E7</f>
        <v>957</v>
      </c>
      <c r="H7" s="9"/>
      <c r="K7" s="9"/>
    </row>
    <row r="8" spans="1:11" x14ac:dyDescent="0.25">
      <c r="A8" s="85" t="s">
        <v>237</v>
      </c>
      <c r="B8" s="83" t="s">
        <v>234</v>
      </c>
      <c r="C8" s="83"/>
      <c r="D8" s="83"/>
      <c r="E8" s="83"/>
      <c r="F8" s="84">
        <v>145</v>
      </c>
      <c r="K8" s="9"/>
    </row>
    <row r="9" spans="1:11" x14ac:dyDescent="0.25">
      <c r="A9" s="85" t="s">
        <v>237</v>
      </c>
      <c r="B9" s="83" t="s">
        <v>235</v>
      </c>
      <c r="C9" s="83">
        <v>1</v>
      </c>
      <c r="D9" s="83">
        <v>108</v>
      </c>
      <c r="E9" s="83">
        <v>8.5</v>
      </c>
      <c r="F9" s="84">
        <f>C9*D9*E9</f>
        <v>918</v>
      </c>
      <c r="K9" s="9"/>
    </row>
    <row r="10" spans="1:11" x14ac:dyDescent="0.25">
      <c r="A10" s="85" t="s">
        <v>239</v>
      </c>
      <c r="B10" s="83" t="s">
        <v>238</v>
      </c>
      <c r="C10" s="83">
        <v>1</v>
      </c>
      <c r="D10" s="83">
        <v>77</v>
      </c>
      <c r="E10" s="83">
        <v>11</v>
      </c>
      <c r="F10" s="84">
        <f>C10*D10*E10</f>
        <v>847</v>
      </c>
      <c r="H10" s="9"/>
      <c r="K10" s="9"/>
    </row>
    <row r="11" spans="1:11" x14ac:dyDescent="0.25">
      <c r="A11" s="85" t="s">
        <v>239</v>
      </c>
      <c r="B11" s="83" t="s">
        <v>234</v>
      </c>
      <c r="C11" s="83"/>
      <c r="D11" s="83"/>
      <c r="E11" s="83"/>
      <c r="F11" s="84">
        <v>145</v>
      </c>
      <c r="K11" s="9"/>
    </row>
    <row r="12" spans="1:11" x14ac:dyDescent="0.25">
      <c r="A12" s="85" t="s">
        <v>239</v>
      </c>
      <c r="B12" s="83" t="s">
        <v>240</v>
      </c>
      <c r="C12" s="83">
        <v>1</v>
      </c>
      <c r="D12" s="83">
        <v>50</v>
      </c>
      <c r="E12" s="83">
        <v>11</v>
      </c>
      <c r="F12" s="84">
        <f>C12*D12*E12</f>
        <v>550</v>
      </c>
      <c r="K12" s="9"/>
    </row>
    <row r="13" spans="1:11" x14ac:dyDescent="0.25">
      <c r="A13" s="85" t="s">
        <v>239</v>
      </c>
      <c r="B13" s="83" t="s">
        <v>234</v>
      </c>
      <c r="C13" s="83"/>
      <c r="D13" s="83"/>
      <c r="E13" s="83"/>
      <c r="F13" s="84">
        <v>130</v>
      </c>
      <c r="K13" s="9"/>
    </row>
    <row r="14" spans="1:11" x14ac:dyDescent="0.25">
      <c r="A14" s="85" t="s">
        <v>239</v>
      </c>
      <c r="B14" s="83" t="s">
        <v>235</v>
      </c>
      <c r="C14" s="83">
        <v>1</v>
      </c>
      <c r="D14" s="83">
        <v>93</v>
      </c>
      <c r="E14" s="83">
        <v>8.5</v>
      </c>
      <c r="F14" s="84">
        <f>C14*D14*E14</f>
        <v>790.5</v>
      </c>
    </row>
    <row r="15" spans="1:11" x14ac:dyDescent="0.25">
      <c r="A15" s="83"/>
      <c r="B15" s="83"/>
      <c r="C15" s="83"/>
      <c r="D15" s="83"/>
      <c r="E15" s="83"/>
      <c r="F15" s="86">
        <f>SUM(F3:F14)</f>
        <v>5964</v>
      </c>
    </row>
    <row r="16" spans="1:11" x14ac:dyDescent="0.25">
      <c r="A16" s="83" t="s">
        <v>241</v>
      </c>
      <c r="B16" s="83" t="s">
        <v>242</v>
      </c>
      <c r="C16" s="83">
        <v>2</v>
      </c>
      <c r="D16" s="83">
        <v>3.5</v>
      </c>
      <c r="E16" s="83">
        <v>7</v>
      </c>
      <c r="F16" s="84">
        <f t="shared" ref="F16:F18" si="0">C16*D16*E16</f>
        <v>49</v>
      </c>
    </row>
    <row r="17" spans="1:8" x14ac:dyDescent="0.25">
      <c r="A17" s="85" t="s">
        <v>243</v>
      </c>
      <c r="B17" s="83" t="s">
        <v>244</v>
      </c>
      <c r="C17" s="83">
        <v>2</v>
      </c>
      <c r="D17" s="83">
        <v>3.5</v>
      </c>
      <c r="E17" s="83">
        <v>7</v>
      </c>
      <c r="F17" s="84">
        <f t="shared" si="0"/>
        <v>49</v>
      </c>
      <c r="H17" s="9"/>
    </row>
    <row r="18" spans="1:8" x14ac:dyDescent="0.25">
      <c r="A18" s="85" t="s">
        <v>243</v>
      </c>
      <c r="B18" s="83" t="s">
        <v>245</v>
      </c>
      <c r="C18" s="83">
        <v>2</v>
      </c>
      <c r="D18" s="83">
        <v>3.5</v>
      </c>
      <c r="E18" s="83">
        <v>8</v>
      </c>
      <c r="F18" s="84">
        <f t="shared" si="0"/>
        <v>56</v>
      </c>
      <c r="H18" s="9"/>
    </row>
    <row r="19" spans="1:8" x14ac:dyDescent="0.25">
      <c r="A19" s="85" t="s">
        <v>243</v>
      </c>
      <c r="B19" s="83" t="s">
        <v>246</v>
      </c>
      <c r="C19" s="83">
        <v>2</v>
      </c>
      <c r="D19" s="83">
        <v>4</v>
      </c>
      <c r="E19" s="83">
        <v>7</v>
      </c>
      <c r="F19" s="84">
        <f>C19*D19*E19</f>
        <v>56</v>
      </c>
      <c r="H19" s="9"/>
    </row>
    <row r="20" spans="1:8" x14ac:dyDescent="0.25">
      <c r="A20" s="85" t="s">
        <v>247</v>
      </c>
      <c r="B20" s="83" t="s">
        <v>248</v>
      </c>
      <c r="C20" s="83">
        <v>2</v>
      </c>
      <c r="D20" s="83">
        <v>3.5</v>
      </c>
      <c r="E20" s="83">
        <v>7</v>
      </c>
      <c r="F20" s="84">
        <f>C20*D20*E20</f>
        <v>49</v>
      </c>
    </row>
    <row r="21" spans="1:8" x14ac:dyDescent="0.25">
      <c r="A21" s="85" t="s">
        <v>247</v>
      </c>
      <c r="B21" s="83" t="s">
        <v>245</v>
      </c>
      <c r="C21" s="83">
        <v>2</v>
      </c>
      <c r="D21" s="83">
        <v>3.5</v>
      </c>
      <c r="E21" s="83">
        <v>8</v>
      </c>
      <c r="F21" s="84">
        <f t="shared" ref="F21:F27" si="1">C21*D21*E21</f>
        <v>56</v>
      </c>
    </row>
    <row r="22" spans="1:8" x14ac:dyDescent="0.25">
      <c r="A22" s="85" t="s">
        <v>247</v>
      </c>
      <c r="B22" s="83" t="s">
        <v>249</v>
      </c>
      <c r="C22" s="83">
        <v>2</v>
      </c>
      <c r="D22" s="83">
        <v>4</v>
      </c>
      <c r="E22" s="83">
        <v>9</v>
      </c>
      <c r="F22" s="84">
        <f t="shared" si="1"/>
        <v>72</v>
      </c>
      <c r="H22" s="9"/>
    </row>
    <row r="23" spans="1:8" x14ac:dyDescent="0.25">
      <c r="A23" s="85" t="s">
        <v>247</v>
      </c>
      <c r="B23" s="83" t="s">
        <v>250</v>
      </c>
      <c r="C23" s="83">
        <v>1</v>
      </c>
      <c r="D23" s="83">
        <v>12</v>
      </c>
      <c r="E23" s="83">
        <v>12</v>
      </c>
      <c r="F23" s="84">
        <f t="shared" si="1"/>
        <v>144</v>
      </c>
      <c r="H23" s="9"/>
    </row>
    <row r="24" spans="1:8" x14ac:dyDescent="0.25">
      <c r="A24" s="85" t="s">
        <v>251</v>
      </c>
      <c r="B24" s="83" t="s">
        <v>252</v>
      </c>
      <c r="C24" s="83">
        <v>1</v>
      </c>
      <c r="D24" s="83">
        <v>10</v>
      </c>
      <c r="E24" s="83">
        <v>10</v>
      </c>
      <c r="F24" s="84">
        <f t="shared" si="1"/>
        <v>100</v>
      </c>
      <c r="H24" s="9"/>
    </row>
    <row r="25" spans="1:8" x14ac:dyDescent="0.25">
      <c r="A25" s="85" t="s">
        <v>251</v>
      </c>
      <c r="B25" s="83" t="s">
        <v>253</v>
      </c>
      <c r="C25" s="83">
        <v>1</v>
      </c>
      <c r="D25" s="83">
        <v>5</v>
      </c>
      <c r="E25" s="83">
        <v>6</v>
      </c>
      <c r="F25" s="84">
        <f t="shared" si="1"/>
        <v>30</v>
      </c>
      <c r="H25" s="9"/>
    </row>
    <row r="26" spans="1:8" x14ac:dyDescent="0.25">
      <c r="A26" s="85" t="s">
        <v>251</v>
      </c>
      <c r="B26" s="83" t="s">
        <v>245</v>
      </c>
      <c r="C26" s="83">
        <v>2</v>
      </c>
      <c r="D26" s="83">
        <v>3.5</v>
      </c>
      <c r="E26" s="83">
        <v>8</v>
      </c>
      <c r="F26" s="84">
        <f t="shared" si="1"/>
        <v>56</v>
      </c>
      <c r="H26" s="9"/>
    </row>
    <row r="27" spans="1:8" x14ac:dyDescent="0.25">
      <c r="A27" s="85" t="s">
        <v>251</v>
      </c>
      <c r="B27" s="83" t="s">
        <v>249</v>
      </c>
      <c r="C27" s="83">
        <v>2</v>
      </c>
      <c r="D27" s="83">
        <v>4</v>
      </c>
      <c r="E27" s="83">
        <v>9</v>
      </c>
      <c r="F27" s="84">
        <f t="shared" si="1"/>
        <v>72</v>
      </c>
      <c r="G27" s="15"/>
    </row>
    <row r="28" spans="1:8" x14ac:dyDescent="0.25">
      <c r="A28" s="83"/>
      <c r="B28" s="83"/>
      <c r="C28" s="83"/>
      <c r="D28" s="83"/>
      <c r="E28" s="83"/>
      <c r="F28" s="86">
        <f>SUM(F16:F27)</f>
        <v>789</v>
      </c>
      <c r="G28" s="16"/>
    </row>
    <row r="29" spans="1:8" x14ac:dyDescent="0.25">
      <c r="A29" s="83" t="s">
        <v>404</v>
      </c>
      <c r="B29" s="83"/>
      <c r="C29" s="83">
        <v>1</v>
      </c>
      <c r="D29" s="83">
        <v>11</v>
      </c>
      <c r="E29" s="83">
        <v>8.5</v>
      </c>
      <c r="F29" s="86">
        <f>C29*D29*E29</f>
        <v>93.5</v>
      </c>
      <c r="G29" s="16"/>
    </row>
    <row r="30" spans="1:8" x14ac:dyDescent="0.25">
      <c r="A30" s="83" t="s">
        <v>254</v>
      </c>
      <c r="B30" s="83" t="s">
        <v>255</v>
      </c>
      <c r="C30" s="83">
        <v>6</v>
      </c>
      <c r="D30" s="83">
        <v>2.5</v>
      </c>
      <c r="E30" s="83">
        <v>7</v>
      </c>
      <c r="F30" s="84">
        <f>C30*D30*E30</f>
        <v>105</v>
      </c>
      <c r="G30" s="16"/>
    </row>
    <row r="31" spans="1:8" x14ac:dyDescent="0.25">
      <c r="A31" s="83"/>
      <c r="B31" s="83" t="s">
        <v>256</v>
      </c>
      <c r="C31" s="83"/>
      <c r="D31" s="83"/>
      <c r="E31" s="83"/>
      <c r="F31" s="84"/>
      <c r="G31" s="16"/>
    </row>
    <row r="32" spans="1:8" x14ac:dyDescent="0.25">
      <c r="A32" s="83"/>
      <c r="B32" s="83" t="s">
        <v>257</v>
      </c>
      <c r="C32" s="83">
        <v>2</v>
      </c>
      <c r="D32" s="83">
        <v>5</v>
      </c>
      <c r="E32" s="83">
        <v>6</v>
      </c>
      <c r="F32" s="84">
        <f t="shared" ref="F32" si="2">C32*D32*E32</f>
        <v>60</v>
      </c>
      <c r="G32" s="16"/>
    </row>
    <row r="33" spans="1:7" x14ac:dyDescent="0.25">
      <c r="A33" s="83"/>
      <c r="B33" s="83"/>
      <c r="C33" s="83"/>
      <c r="D33" s="83"/>
      <c r="E33" s="83"/>
      <c r="F33" s="86">
        <f>SUM(F30:F32)</f>
        <v>165</v>
      </c>
      <c r="G33" s="14"/>
    </row>
    <row r="34" spans="1:7" x14ac:dyDescent="0.25">
      <c r="A34" s="83" t="s">
        <v>258</v>
      </c>
      <c r="B34" s="83" t="s">
        <v>259</v>
      </c>
      <c r="C34" s="83">
        <v>2</v>
      </c>
      <c r="D34" s="83">
        <v>5</v>
      </c>
      <c r="E34" s="83">
        <v>10.5</v>
      </c>
      <c r="F34" s="84">
        <f>C34*D34*E34</f>
        <v>105</v>
      </c>
      <c r="G34" s="14"/>
    </row>
    <row r="35" spans="1:7" x14ac:dyDescent="0.25">
      <c r="A35" s="83"/>
      <c r="B35" s="83" t="s">
        <v>260</v>
      </c>
      <c r="C35" s="83">
        <v>-2</v>
      </c>
      <c r="D35" s="83">
        <v>3.5</v>
      </c>
      <c r="E35" s="83">
        <v>7</v>
      </c>
      <c r="F35" s="84">
        <f>-(60+20)</f>
        <v>-80</v>
      </c>
      <c r="G35" s="16"/>
    </row>
    <row r="36" spans="1:7" x14ac:dyDescent="0.25">
      <c r="A36" s="83"/>
      <c r="B36" s="83"/>
      <c r="C36" s="83"/>
      <c r="D36" s="83"/>
      <c r="E36" s="83"/>
      <c r="F36" s="86">
        <f>SUM(F34:F35)</f>
        <v>25</v>
      </c>
    </row>
    <row r="37" spans="1:7" x14ac:dyDescent="0.25">
      <c r="A37" s="83" t="s">
        <v>261</v>
      </c>
      <c r="B37" s="83"/>
      <c r="C37" s="83"/>
      <c r="D37" s="83"/>
      <c r="E37" s="83"/>
      <c r="F37" s="86">
        <v>0</v>
      </c>
    </row>
    <row r="38" spans="1:7" x14ac:dyDescent="0.25">
      <c r="A38" s="83" t="s">
        <v>262</v>
      </c>
      <c r="B38" s="83"/>
      <c r="C38" s="83"/>
      <c r="D38" s="83"/>
      <c r="E38" s="83"/>
      <c r="F38" s="86">
        <v>0</v>
      </c>
    </row>
    <row r="39" spans="1:7" x14ac:dyDescent="0.25">
      <c r="A39" s="83" t="s">
        <v>263</v>
      </c>
      <c r="B39" s="83"/>
      <c r="C39" s="83"/>
      <c r="D39" s="83"/>
      <c r="E39" s="83"/>
      <c r="F39" s="86">
        <v>0</v>
      </c>
    </row>
    <row r="40" spans="1:7" x14ac:dyDescent="0.25">
      <c r="A40" s="83" t="s">
        <v>264</v>
      </c>
      <c r="B40" s="83"/>
      <c r="C40" s="83"/>
      <c r="D40" s="83"/>
      <c r="E40" s="83"/>
      <c r="F40" s="86">
        <v>0</v>
      </c>
    </row>
    <row r="41" spans="1:7" x14ac:dyDescent="0.25">
      <c r="A41" s="83" t="s">
        <v>265</v>
      </c>
      <c r="B41" s="83"/>
      <c r="C41" s="83"/>
      <c r="D41" s="83"/>
      <c r="E41" s="83"/>
      <c r="F41" s="86">
        <v>0</v>
      </c>
    </row>
    <row r="42" spans="1:7" x14ac:dyDescent="0.25">
      <c r="A42" s="83" t="s">
        <v>266</v>
      </c>
      <c r="B42" s="83"/>
      <c r="C42" s="83"/>
      <c r="D42" s="83"/>
      <c r="E42" s="83"/>
      <c r="F42" s="86">
        <v>0</v>
      </c>
    </row>
    <row r="43" spans="1:7" x14ac:dyDescent="0.25">
      <c r="A43" s="83" t="s">
        <v>267</v>
      </c>
      <c r="B43" s="83"/>
      <c r="C43" s="83"/>
      <c r="D43" s="83"/>
      <c r="E43" s="83"/>
      <c r="F43" s="86">
        <v>0</v>
      </c>
    </row>
    <row r="44" spans="1:7" x14ac:dyDescent="0.25">
      <c r="A44" s="83" t="s">
        <v>268</v>
      </c>
      <c r="B44" s="83"/>
      <c r="C44" s="83"/>
      <c r="D44" s="83"/>
      <c r="E44" s="83"/>
      <c r="F44" s="86">
        <v>0</v>
      </c>
    </row>
    <row r="45" spans="1:7" x14ac:dyDescent="0.25">
      <c r="A45" s="83" t="s">
        <v>269</v>
      </c>
      <c r="B45" s="83"/>
      <c r="C45" s="83"/>
      <c r="D45" s="83"/>
      <c r="E45" s="83"/>
      <c r="F45" s="86">
        <v>0</v>
      </c>
    </row>
    <row r="46" spans="1:7" x14ac:dyDescent="0.25">
      <c r="A46" s="83" t="s">
        <v>270</v>
      </c>
      <c r="B46" s="83"/>
      <c r="C46" s="83"/>
      <c r="D46" s="83"/>
      <c r="E46" s="83"/>
      <c r="F46" s="86">
        <v>0</v>
      </c>
    </row>
    <row r="47" spans="1:7" x14ac:dyDescent="0.25">
      <c r="A47" s="83" t="s">
        <v>271</v>
      </c>
      <c r="B47" s="83"/>
      <c r="C47" s="83"/>
      <c r="D47" s="83"/>
      <c r="E47" s="83"/>
      <c r="F47" s="86">
        <v>0</v>
      </c>
    </row>
    <row r="48" spans="1:7" x14ac:dyDescent="0.25">
      <c r="A48" s="83" t="s">
        <v>272</v>
      </c>
      <c r="B48" s="83"/>
      <c r="C48" s="83"/>
      <c r="D48" s="83"/>
      <c r="E48" s="83"/>
      <c r="F48" s="86">
        <v>0</v>
      </c>
    </row>
    <row r="49" spans="1:6" x14ac:dyDescent="0.25">
      <c r="A49" s="83" t="s">
        <v>273</v>
      </c>
      <c r="B49" s="83"/>
      <c r="C49" s="83"/>
      <c r="D49" s="83"/>
      <c r="E49" s="83"/>
      <c r="F49" s="86">
        <v>0</v>
      </c>
    </row>
    <row r="50" spans="1:6" x14ac:dyDescent="0.25">
      <c r="A50" s="83" t="s">
        <v>274</v>
      </c>
      <c r="B50" s="83"/>
      <c r="C50" s="83"/>
      <c r="D50" s="83"/>
      <c r="E50" s="83"/>
      <c r="F50" s="86">
        <v>225</v>
      </c>
    </row>
    <row r="51" spans="1:6" x14ac:dyDescent="0.25">
      <c r="A51" s="83" t="s">
        <v>275</v>
      </c>
      <c r="B51" s="83" t="s">
        <v>276</v>
      </c>
      <c r="C51" s="83"/>
      <c r="D51" s="83"/>
      <c r="E51" s="83"/>
      <c r="F51" s="84">
        <v>180</v>
      </c>
    </row>
    <row r="52" spans="1:6" x14ac:dyDescent="0.25">
      <c r="A52" s="83"/>
      <c r="B52" s="83" t="s">
        <v>277</v>
      </c>
      <c r="C52" s="83"/>
      <c r="D52" s="83"/>
      <c r="E52" s="83"/>
      <c r="F52" s="84">
        <v>336</v>
      </c>
    </row>
    <row r="53" spans="1:6" x14ac:dyDescent="0.25">
      <c r="A53" s="83"/>
      <c r="B53" s="83" t="s">
        <v>277</v>
      </c>
      <c r="C53" s="83"/>
      <c r="D53" s="83"/>
      <c r="E53" s="83"/>
      <c r="F53" s="84">
        <v>48</v>
      </c>
    </row>
    <row r="54" spans="1:6" x14ac:dyDescent="0.25">
      <c r="A54" s="83"/>
      <c r="B54" s="83" t="s">
        <v>278</v>
      </c>
      <c r="C54" s="83"/>
      <c r="D54" s="83"/>
      <c r="E54" s="83"/>
      <c r="F54" s="84">
        <v>196</v>
      </c>
    </row>
    <row r="55" spans="1:6" x14ac:dyDescent="0.25">
      <c r="A55" s="83"/>
      <c r="B55" s="83"/>
      <c r="C55" s="83"/>
      <c r="D55" s="83"/>
      <c r="E55" s="83"/>
      <c r="F55" s="84">
        <v>80</v>
      </c>
    </row>
    <row r="56" spans="1:6" x14ac:dyDescent="0.25">
      <c r="A56" s="83"/>
      <c r="B56" s="83"/>
      <c r="C56" s="83"/>
      <c r="D56" s="83"/>
      <c r="E56" s="83"/>
      <c r="F56" s="86">
        <f>SUM(F51:F55)</f>
        <v>840</v>
      </c>
    </row>
    <row r="57" spans="1:6" x14ac:dyDescent="0.25">
      <c r="A57" s="83" t="s">
        <v>279</v>
      </c>
      <c r="B57" s="83" t="s">
        <v>276</v>
      </c>
      <c r="C57" s="83"/>
      <c r="D57" s="83"/>
      <c r="E57" s="83"/>
      <c r="F57" s="84">
        <v>560</v>
      </c>
    </row>
    <row r="58" spans="1:6" x14ac:dyDescent="0.25">
      <c r="A58" s="83"/>
      <c r="B58" s="83" t="s">
        <v>280</v>
      </c>
      <c r="C58" s="83"/>
      <c r="D58" s="83"/>
      <c r="E58" s="83"/>
      <c r="F58" s="84">
        <v>625</v>
      </c>
    </row>
    <row r="59" spans="1:6" x14ac:dyDescent="0.25">
      <c r="A59" s="83"/>
      <c r="B59" s="83" t="s">
        <v>281</v>
      </c>
      <c r="C59" s="83"/>
      <c r="D59" s="83"/>
      <c r="E59" s="83"/>
      <c r="F59" s="84">
        <v>490</v>
      </c>
    </row>
    <row r="60" spans="1:6" x14ac:dyDescent="0.25">
      <c r="A60" s="83"/>
      <c r="B60" s="83" t="s">
        <v>282</v>
      </c>
      <c r="C60" s="83"/>
      <c r="D60" s="83"/>
      <c r="E60" s="83"/>
      <c r="F60" s="84">
        <f>-F56</f>
        <v>-840</v>
      </c>
    </row>
    <row r="61" spans="1:6" x14ac:dyDescent="0.25">
      <c r="A61" s="83"/>
      <c r="B61" s="83"/>
      <c r="C61" s="83"/>
      <c r="D61" s="83"/>
      <c r="E61" s="83"/>
      <c r="F61" s="86">
        <f>SUM(F57:F60)</f>
        <v>835</v>
      </c>
    </row>
    <row r="62" spans="1:6" x14ac:dyDescent="0.25">
      <c r="A62" s="83" t="s">
        <v>283</v>
      </c>
      <c r="B62" s="83" t="s">
        <v>284</v>
      </c>
      <c r="C62" s="83">
        <v>0</v>
      </c>
      <c r="D62" s="83">
        <v>0</v>
      </c>
      <c r="E62" s="83">
        <v>0</v>
      </c>
      <c r="F62" s="87">
        <f t="shared" ref="F62:F67" si="3">C62*D62*E62</f>
        <v>0</v>
      </c>
    </row>
    <row r="63" spans="1:6" x14ac:dyDescent="0.25">
      <c r="A63" s="83"/>
      <c r="B63" s="83" t="s">
        <v>256</v>
      </c>
      <c r="C63" s="83">
        <v>3</v>
      </c>
      <c r="D63" s="83">
        <v>3.5</v>
      </c>
      <c r="E63" s="83">
        <v>7</v>
      </c>
      <c r="F63" s="86">
        <f t="shared" si="3"/>
        <v>73.5</v>
      </c>
    </row>
    <row r="64" spans="1:6" x14ac:dyDescent="0.25">
      <c r="A64" s="83" t="s">
        <v>285</v>
      </c>
      <c r="B64" s="83" t="s">
        <v>286</v>
      </c>
      <c r="C64" s="83">
        <v>1</v>
      </c>
      <c r="D64" s="83">
        <v>12</v>
      </c>
      <c r="E64" s="83">
        <v>7</v>
      </c>
      <c r="F64" s="84">
        <f t="shared" si="3"/>
        <v>84</v>
      </c>
    </row>
    <row r="65" spans="1:6" x14ac:dyDescent="0.25">
      <c r="A65" s="83"/>
      <c r="B65" s="83" t="s">
        <v>287</v>
      </c>
      <c r="C65" s="83">
        <v>1</v>
      </c>
      <c r="D65" s="83">
        <v>19</v>
      </c>
      <c r="E65" s="83">
        <v>8.5</v>
      </c>
      <c r="F65" s="84">
        <f t="shared" si="3"/>
        <v>161.5</v>
      </c>
    </row>
    <row r="66" spans="1:6" x14ac:dyDescent="0.25">
      <c r="A66" s="83"/>
      <c r="B66" s="83" t="s">
        <v>288</v>
      </c>
      <c r="C66" s="83">
        <v>1</v>
      </c>
      <c r="D66" s="83">
        <v>25</v>
      </c>
      <c r="E66" s="83">
        <v>8.5</v>
      </c>
      <c r="F66" s="84">
        <f t="shared" si="3"/>
        <v>212.5</v>
      </c>
    </row>
    <row r="67" spans="1:6" x14ac:dyDescent="0.25">
      <c r="A67" s="83"/>
      <c r="B67" s="83" t="s">
        <v>289</v>
      </c>
      <c r="C67" s="83">
        <v>1</v>
      </c>
      <c r="D67" s="83">
        <v>18</v>
      </c>
      <c r="E67" s="83">
        <v>10.5</v>
      </c>
      <c r="F67" s="84">
        <f t="shared" si="3"/>
        <v>189</v>
      </c>
    </row>
    <row r="68" spans="1:6" x14ac:dyDescent="0.25">
      <c r="A68" s="83"/>
      <c r="B68" s="83"/>
      <c r="C68" s="83"/>
      <c r="D68" s="83"/>
      <c r="E68" s="83"/>
      <c r="F68" s="86">
        <f>SUM(F64:F67)</f>
        <v>647</v>
      </c>
    </row>
    <row r="69" spans="1:6" x14ac:dyDescent="0.25">
      <c r="A69" s="83" t="s">
        <v>290</v>
      </c>
      <c r="B69" s="83" t="s">
        <v>391</v>
      </c>
      <c r="C69" s="83">
        <v>3</v>
      </c>
      <c r="D69" s="83"/>
      <c r="E69" s="83"/>
      <c r="F69" s="86">
        <f>C69</f>
        <v>3</v>
      </c>
    </row>
    <row r="70" spans="1:6" x14ac:dyDescent="0.25">
      <c r="A70" s="94" t="s">
        <v>291</v>
      </c>
      <c r="B70" s="94" t="s">
        <v>292</v>
      </c>
      <c r="C70" s="94">
        <v>0</v>
      </c>
      <c r="D70" s="94">
        <v>72</v>
      </c>
      <c r="E70" s="94">
        <v>4.5</v>
      </c>
      <c r="F70" s="95">
        <f t="shared" ref="F70:F76" si="4">C70*D70*E70</f>
        <v>0</v>
      </c>
    </row>
    <row r="71" spans="1:6" x14ac:dyDescent="0.25">
      <c r="A71" s="94"/>
      <c r="B71" s="94" t="s">
        <v>293</v>
      </c>
      <c r="C71" s="94">
        <v>1</v>
      </c>
      <c r="D71" s="94">
        <v>11</v>
      </c>
      <c r="E71" s="94">
        <v>8.5</v>
      </c>
      <c r="F71" s="95">
        <f t="shared" si="4"/>
        <v>93.5</v>
      </c>
    </row>
    <row r="72" spans="1:6" x14ac:dyDescent="0.25">
      <c r="A72" s="94"/>
      <c r="B72" s="94" t="s">
        <v>294</v>
      </c>
      <c r="C72" s="94">
        <v>1</v>
      </c>
      <c r="D72" s="94">
        <v>15</v>
      </c>
      <c r="E72" s="94">
        <v>7.5</v>
      </c>
      <c r="F72" s="95">
        <f t="shared" si="4"/>
        <v>112.5</v>
      </c>
    </row>
    <row r="73" spans="1:6" x14ac:dyDescent="0.25">
      <c r="A73" s="94"/>
      <c r="B73" s="94" t="s">
        <v>295</v>
      </c>
      <c r="C73" s="94">
        <v>1</v>
      </c>
      <c r="D73" s="94">
        <v>60</v>
      </c>
      <c r="E73" s="94">
        <v>4.5</v>
      </c>
      <c r="F73" s="95">
        <f t="shared" si="4"/>
        <v>270</v>
      </c>
    </row>
    <row r="74" spans="1:6" x14ac:dyDescent="0.25">
      <c r="A74" s="94"/>
      <c r="B74" s="94" t="s">
        <v>296</v>
      </c>
      <c r="C74" s="94">
        <v>0</v>
      </c>
      <c r="D74" s="94">
        <v>43</v>
      </c>
      <c r="E74" s="94">
        <v>4.5</v>
      </c>
      <c r="F74" s="95">
        <f t="shared" si="4"/>
        <v>0</v>
      </c>
    </row>
    <row r="75" spans="1:6" x14ac:dyDescent="0.25">
      <c r="A75" s="94"/>
      <c r="B75" s="94" t="s">
        <v>297</v>
      </c>
      <c r="C75" s="94">
        <v>1</v>
      </c>
      <c r="D75" s="94">
        <v>22</v>
      </c>
      <c r="E75" s="94">
        <v>8.5</v>
      </c>
      <c r="F75" s="95">
        <f t="shared" si="4"/>
        <v>187</v>
      </c>
    </row>
    <row r="76" spans="1:6" x14ac:dyDescent="0.25">
      <c r="A76" s="94"/>
      <c r="B76" s="94" t="s">
        <v>298</v>
      </c>
      <c r="C76" s="94">
        <v>1</v>
      </c>
      <c r="D76" s="94">
        <f>95+105+95</f>
        <v>295</v>
      </c>
      <c r="E76" s="96">
        <f>4/12</f>
        <v>0.33333333333333331</v>
      </c>
      <c r="F76" s="97">
        <f t="shared" si="4"/>
        <v>98.333333333333329</v>
      </c>
    </row>
    <row r="77" spans="1:6" x14ac:dyDescent="0.25">
      <c r="A77" s="94"/>
      <c r="B77" s="94"/>
      <c r="C77" s="94"/>
      <c r="D77" s="94"/>
      <c r="E77" s="94"/>
      <c r="F77" s="98">
        <f>SUM(F70:F76)</f>
        <v>761.33333333333337</v>
      </c>
    </row>
    <row r="78" spans="1:6" x14ac:dyDescent="0.25">
      <c r="A78" s="83" t="s">
        <v>299</v>
      </c>
      <c r="B78" s="83" t="s">
        <v>300</v>
      </c>
      <c r="C78" s="83">
        <v>1</v>
      </c>
      <c r="D78" s="83">
        <v>12.5</v>
      </c>
      <c r="E78" s="83">
        <v>2.5</v>
      </c>
      <c r="F78" s="84">
        <f>C78*D78*E78</f>
        <v>31.25</v>
      </c>
    </row>
    <row r="79" spans="1:6" x14ac:dyDescent="0.25">
      <c r="A79" s="83"/>
      <c r="B79" s="83" t="s">
        <v>301</v>
      </c>
      <c r="C79" s="83">
        <v>1</v>
      </c>
      <c r="D79" s="83">
        <v>17</v>
      </c>
      <c r="E79" s="83">
        <v>6</v>
      </c>
      <c r="F79" s="84">
        <f>C79*D79*E79</f>
        <v>102</v>
      </c>
    </row>
    <row r="80" spans="1:6" x14ac:dyDescent="0.25">
      <c r="A80" s="83"/>
      <c r="B80" s="83" t="s">
        <v>302</v>
      </c>
      <c r="C80" s="83">
        <v>1</v>
      </c>
      <c r="D80" s="83">
        <v>20</v>
      </c>
      <c r="E80" s="83">
        <v>2.5</v>
      </c>
      <c r="F80" s="84">
        <f>C80*D80*E80</f>
        <v>50</v>
      </c>
    </row>
    <row r="81" spans="1:6" x14ac:dyDescent="0.25">
      <c r="A81" s="83"/>
      <c r="B81" s="83" t="s">
        <v>303</v>
      </c>
      <c r="C81" s="83">
        <v>1</v>
      </c>
      <c r="D81" s="83">
        <v>9.5</v>
      </c>
      <c r="E81" s="83">
        <v>2.5</v>
      </c>
      <c r="F81" s="84">
        <f>C81*D81*E81</f>
        <v>23.75</v>
      </c>
    </row>
    <row r="82" spans="1:6" x14ac:dyDescent="0.25">
      <c r="A82" s="83"/>
      <c r="B82" s="83" t="s">
        <v>304</v>
      </c>
      <c r="C82" s="83">
        <v>1</v>
      </c>
      <c r="D82" s="83">
        <v>18</v>
      </c>
      <c r="E82" s="83">
        <v>2.5</v>
      </c>
      <c r="F82" s="84">
        <f>C82*D82*E82</f>
        <v>45</v>
      </c>
    </row>
    <row r="83" spans="1:6" x14ac:dyDescent="0.25">
      <c r="A83" s="83"/>
      <c r="B83" s="83"/>
      <c r="C83" s="83"/>
      <c r="D83" s="83"/>
      <c r="E83" s="83"/>
      <c r="F83" s="86">
        <f>SUM(F78:F82)</f>
        <v>252</v>
      </c>
    </row>
    <row r="84" spans="1:6" x14ac:dyDescent="0.25">
      <c r="A84" s="83" t="s">
        <v>305</v>
      </c>
      <c r="B84" s="83"/>
      <c r="C84" s="83"/>
      <c r="D84" s="83"/>
      <c r="E84" s="83"/>
      <c r="F84" s="84">
        <v>1</v>
      </c>
    </row>
    <row r="85" spans="1:6" x14ac:dyDescent="0.25">
      <c r="A85" s="83" t="s">
        <v>306</v>
      </c>
      <c r="B85" s="83"/>
      <c r="C85" s="83">
        <v>2</v>
      </c>
      <c r="D85" s="83">
        <v>11</v>
      </c>
      <c r="E85" s="83">
        <v>10</v>
      </c>
      <c r="F85" s="87">
        <f>C85*D85*E85</f>
        <v>220</v>
      </c>
    </row>
    <row r="86" spans="1:6" x14ac:dyDescent="0.25">
      <c r="A86" s="83"/>
      <c r="B86" s="83"/>
      <c r="C86" s="83">
        <v>2</v>
      </c>
      <c r="D86" s="83">
        <v>8</v>
      </c>
      <c r="E86" s="83">
        <v>7</v>
      </c>
      <c r="F86" s="87">
        <f>C86*D86*E86</f>
        <v>112</v>
      </c>
    </row>
    <row r="87" spans="1:6" x14ac:dyDescent="0.25">
      <c r="A87" s="83"/>
      <c r="B87" s="83"/>
      <c r="C87" s="83"/>
      <c r="D87" s="83"/>
      <c r="E87" s="83"/>
      <c r="F87" s="86">
        <f>SUM(F85:F86)</f>
        <v>332</v>
      </c>
    </row>
    <row r="88" spans="1:6" x14ac:dyDescent="0.25">
      <c r="A88" s="83" t="s">
        <v>307</v>
      </c>
      <c r="B88" s="83"/>
      <c r="C88" s="83"/>
      <c r="D88" s="83"/>
      <c r="E88" s="83"/>
      <c r="F88" s="86">
        <v>1</v>
      </c>
    </row>
    <row r="89" spans="1:6" x14ac:dyDescent="0.25">
      <c r="A89" s="83" t="s">
        <v>308</v>
      </c>
      <c r="B89" s="83"/>
      <c r="C89" s="83"/>
      <c r="D89" s="83"/>
      <c r="E89" s="83"/>
      <c r="F89" s="86">
        <v>1</v>
      </c>
    </row>
    <row r="90" spans="1:6" x14ac:dyDescent="0.25">
      <c r="A90" s="83" t="s">
        <v>309</v>
      </c>
      <c r="B90" s="83"/>
      <c r="C90" s="83"/>
      <c r="D90" s="83"/>
      <c r="E90" s="83"/>
      <c r="F90" s="86">
        <v>2</v>
      </c>
    </row>
    <row r="91" spans="1:6" x14ac:dyDescent="0.25">
      <c r="A91" s="83" t="s">
        <v>310</v>
      </c>
      <c r="B91" s="83"/>
      <c r="C91" s="83"/>
      <c r="D91" s="83"/>
      <c r="E91" s="83"/>
      <c r="F91" s="86">
        <v>1</v>
      </c>
    </row>
    <row r="92" spans="1:6" x14ac:dyDescent="0.25">
      <c r="A92" s="83" t="s">
        <v>311</v>
      </c>
      <c r="B92" s="83"/>
      <c r="C92" s="83"/>
      <c r="D92" s="83"/>
      <c r="E92" s="83"/>
      <c r="F92" s="86">
        <v>2</v>
      </c>
    </row>
    <row r="93" spans="1:6" ht="30" x14ac:dyDescent="0.25">
      <c r="A93" s="88" t="s">
        <v>312</v>
      </c>
      <c r="B93" s="88" t="s">
        <v>313</v>
      </c>
      <c r="C93" s="84"/>
      <c r="D93" s="84"/>
      <c r="E93" s="84"/>
      <c r="F93" s="86">
        <v>1</v>
      </c>
    </row>
    <row r="94" spans="1:6" ht="30" x14ac:dyDescent="0.25">
      <c r="A94" s="88" t="s">
        <v>314</v>
      </c>
      <c r="B94" s="88" t="s">
        <v>392</v>
      </c>
      <c r="C94" s="83"/>
      <c r="D94" s="83"/>
      <c r="E94" s="83"/>
      <c r="F94" s="86">
        <v>2</v>
      </c>
    </row>
    <row r="95" spans="1:6" ht="30" x14ac:dyDescent="0.25">
      <c r="A95" s="88" t="s">
        <v>314</v>
      </c>
      <c r="B95" s="88" t="s">
        <v>315</v>
      </c>
      <c r="C95" s="84"/>
      <c r="D95" s="84"/>
      <c r="E95" s="84"/>
      <c r="F95" s="86">
        <v>3</v>
      </c>
    </row>
    <row r="96" spans="1:6" x14ac:dyDescent="0.25">
      <c r="A96" s="83" t="s">
        <v>316</v>
      </c>
      <c r="B96" s="83" t="s">
        <v>317</v>
      </c>
      <c r="C96" s="83"/>
      <c r="D96" s="83"/>
      <c r="E96" s="83"/>
      <c r="F96" s="86">
        <v>3</v>
      </c>
    </row>
    <row r="97" spans="1:6" x14ac:dyDescent="0.25">
      <c r="A97" s="83" t="s">
        <v>318</v>
      </c>
      <c r="B97" s="83" t="s">
        <v>319</v>
      </c>
      <c r="C97" s="83"/>
      <c r="D97" s="83"/>
      <c r="E97" s="83"/>
      <c r="F97" s="86">
        <v>1</v>
      </c>
    </row>
    <row r="98" spans="1:6" x14ac:dyDescent="0.25">
      <c r="A98" s="83" t="s">
        <v>320</v>
      </c>
      <c r="B98" s="83" t="s">
        <v>321</v>
      </c>
      <c r="C98" s="83"/>
      <c r="D98" s="83"/>
      <c r="E98" s="83"/>
      <c r="F98" s="86">
        <v>1</v>
      </c>
    </row>
    <row r="99" spans="1:6" x14ac:dyDescent="0.25">
      <c r="A99" s="83" t="s">
        <v>322</v>
      </c>
      <c r="B99" s="91">
        <v>10.75</v>
      </c>
      <c r="C99" s="83"/>
      <c r="D99" s="83"/>
      <c r="E99" s="83"/>
      <c r="F99" s="89">
        <v>10.75</v>
      </c>
    </row>
    <row r="100" spans="1:6" x14ac:dyDescent="0.25">
      <c r="A100" s="83" t="s">
        <v>323</v>
      </c>
      <c r="B100" s="83" t="s">
        <v>324</v>
      </c>
      <c r="C100" s="83"/>
      <c r="D100" s="83"/>
      <c r="E100" s="83"/>
      <c r="F100" s="86">
        <v>5.5</v>
      </c>
    </row>
    <row r="101" spans="1:6" x14ac:dyDescent="0.25">
      <c r="A101" s="83" t="s">
        <v>325</v>
      </c>
      <c r="B101" s="83" t="s">
        <v>326</v>
      </c>
      <c r="C101" s="83">
        <v>1</v>
      </c>
      <c r="D101" s="83">
        <v>9.5</v>
      </c>
      <c r="E101" s="83">
        <v>7.5</v>
      </c>
      <c r="F101" s="84">
        <f>C101*D101*E101</f>
        <v>71.25</v>
      </c>
    </row>
    <row r="102" spans="1:6" x14ac:dyDescent="0.25">
      <c r="A102" s="83"/>
      <c r="B102" s="83" t="s">
        <v>326</v>
      </c>
      <c r="C102" s="83">
        <v>1</v>
      </c>
      <c r="D102" s="83">
        <v>7</v>
      </c>
      <c r="E102" s="83">
        <v>7.5</v>
      </c>
      <c r="F102" s="84">
        <f>C102*D102*E102</f>
        <v>52.5</v>
      </c>
    </row>
    <row r="103" spans="1:6" x14ac:dyDescent="0.25">
      <c r="A103" s="83"/>
      <c r="B103" s="83" t="s">
        <v>327</v>
      </c>
      <c r="C103" s="83">
        <v>1</v>
      </c>
      <c r="D103" s="83">
        <v>10.5</v>
      </c>
      <c r="E103" s="83">
        <v>4.5</v>
      </c>
      <c r="F103" s="84">
        <f>C103*D103*E103</f>
        <v>47.25</v>
      </c>
    </row>
    <row r="104" spans="1:6" x14ac:dyDescent="0.25">
      <c r="A104" s="83"/>
      <c r="B104" s="83"/>
      <c r="C104" s="83"/>
      <c r="D104" s="83"/>
      <c r="E104" s="83"/>
      <c r="F104" s="86">
        <f>SUM(F101:F103)</f>
        <v>171</v>
      </c>
    </row>
    <row r="105" spans="1:6" x14ac:dyDescent="0.25">
      <c r="A105" s="84" t="s">
        <v>328</v>
      </c>
      <c r="B105" s="88" t="s">
        <v>329</v>
      </c>
      <c r="C105" s="84">
        <v>0</v>
      </c>
      <c r="D105" s="84">
        <v>0</v>
      </c>
      <c r="E105" s="84">
        <v>0</v>
      </c>
      <c r="F105" s="84">
        <f>C105*D105*E105</f>
        <v>0</v>
      </c>
    </row>
    <row r="106" spans="1:6" x14ac:dyDescent="0.25">
      <c r="A106" s="83"/>
      <c r="B106" s="83" t="s">
        <v>330</v>
      </c>
      <c r="C106" s="83">
        <v>2</v>
      </c>
      <c r="D106" s="83">
        <v>5</v>
      </c>
      <c r="E106" s="83">
        <v>3.5</v>
      </c>
      <c r="F106" s="84">
        <f>C106*D106*E106</f>
        <v>35</v>
      </c>
    </row>
    <row r="107" spans="1:6" x14ac:dyDescent="0.25">
      <c r="A107" s="83"/>
      <c r="B107" s="83"/>
      <c r="C107" s="83"/>
      <c r="D107" s="83"/>
      <c r="E107" s="83"/>
      <c r="F107" s="86">
        <f>SUM(F105:F106)</f>
        <v>35</v>
      </c>
    </row>
    <row r="108" spans="1:6" x14ac:dyDescent="0.25">
      <c r="A108" s="83" t="s">
        <v>331</v>
      </c>
      <c r="B108" s="83"/>
      <c r="C108" s="83">
        <v>1</v>
      </c>
      <c r="D108" s="83">
        <v>5</v>
      </c>
      <c r="E108" s="83">
        <v>7</v>
      </c>
      <c r="F108" s="86">
        <f>E108*D108*C108</f>
        <v>35</v>
      </c>
    </row>
    <row r="109" spans="1:6" ht="30" x14ac:dyDescent="0.25">
      <c r="A109" s="90" t="s">
        <v>332</v>
      </c>
      <c r="B109" s="84" t="s">
        <v>333</v>
      </c>
      <c r="C109" s="84">
        <v>2</v>
      </c>
      <c r="D109" s="84">
        <v>6</v>
      </c>
      <c r="E109" s="84">
        <v>4</v>
      </c>
      <c r="F109" s="84">
        <f>C109*D109*E109</f>
        <v>48</v>
      </c>
    </row>
    <row r="110" spans="1:6" x14ac:dyDescent="0.25">
      <c r="A110" s="83"/>
      <c r="B110" s="83" t="s">
        <v>334</v>
      </c>
      <c r="C110" s="83">
        <v>4</v>
      </c>
      <c r="D110" s="83">
        <v>3</v>
      </c>
      <c r="E110" s="83">
        <v>2</v>
      </c>
      <c r="F110" s="84">
        <f>C110*D110*E110</f>
        <v>24</v>
      </c>
    </row>
    <row r="111" spans="1:6" x14ac:dyDescent="0.25">
      <c r="A111" s="83"/>
      <c r="B111" s="83"/>
      <c r="C111" s="83"/>
      <c r="D111" s="83"/>
      <c r="E111" s="83"/>
      <c r="F111" s="86">
        <f>SUM(F109:F110)</f>
        <v>72</v>
      </c>
    </row>
    <row r="112" spans="1:6" x14ac:dyDescent="0.25">
      <c r="A112" s="83" t="s">
        <v>335</v>
      </c>
      <c r="B112" s="83"/>
      <c r="C112" s="83">
        <v>1</v>
      </c>
      <c r="D112" s="83">
        <v>25</v>
      </c>
      <c r="E112" s="83">
        <v>3</v>
      </c>
      <c r="F112" s="86">
        <f>C112*D112*E112</f>
        <v>75</v>
      </c>
    </row>
    <row r="113" spans="1:6" x14ac:dyDescent="0.25">
      <c r="A113" s="83" t="s">
        <v>173</v>
      </c>
      <c r="B113" s="83"/>
      <c r="C113" s="83"/>
      <c r="D113" s="83"/>
      <c r="E113" s="83"/>
      <c r="F113" s="84"/>
    </row>
    <row r="114" spans="1:6" x14ac:dyDescent="0.25">
      <c r="A114" s="83"/>
      <c r="B114" s="83" t="s">
        <v>336</v>
      </c>
      <c r="C114" s="83"/>
      <c r="D114" s="83"/>
      <c r="E114" s="83"/>
      <c r="F114" s="86">
        <v>2</v>
      </c>
    </row>
    <row r="115" spans="1:6" x14ac:dyDescent="0.25">
      <c r="A115" s="83"/>
      <c r="B115" s="83" t="s">
        <v>337</v>
      </c>
      <c r="C115" s="83"/>
      <c r="D115" s="83"/>
      <c r="E115" s="83"/>
      <c r="F115" s="86">
        <f>5+7</f>
        <v>12</v>
      </c>
    </row>
    <row r="116" spans="1:6" x14ac:dyDescent="0.25">
      <c r="A116" s="83"/>
      <c r="B116" s="83" t="s">
        <v>338</v>
      </c>
      <c r="C116" s="83"/>
      <c r="D116" s="83"/>
      <c r="E116" s="83"/>
      <c r="F116" s="86">
        <v>5</v>
      </c>
    </row>
    <row r="117" spans="1:6" x14ac:dyDescent="0.25">
      <c r="A117" s="83"/>
      <c r="B117" s="83" t="s">
        <v>339</v>
      </c>
      <c r="C117" s="83"/>
      <c r="D117" s="83"/>
      <c r="E117" s="83"/>
      <c r="F117" s="86">
        <v>14</v>
      </c>
    </row>
    <row r="118" spans="1:6" x14ac:dyDescent="0.25">
      <c r="A118" s="83"/>
      <c r="B118" s="83" t="s">
        <v>340</v>
      </c>
      <c r="C118" s="83"/>
      <c r="D118" s="83"/>
      <c r="E118" s="83"/>
      <c r="F118" s="86">
        <v>4</v>
      </c>
    </row>
    <row r="119" spans="1:6" x14ac:dyDescent="0.25">
      <c r="A119" s="120" t="s">
        <v>341</v>
      </c>
      <c r="B119" s="120"/>
      <c r="C119" s="120"/>
      <c r="D119" s="120"/>
      <c r="E119" s="120"/>
      <c r="F119" s="120"/>
    </row>
    <row r="120" spans="1:6" x14ac:dyDescent="0.25">
      <c r="A120" s="83" t="s">
        <v>342</v>
      </c>
      <c r="B120" s="83"/>
      <c r="C120" s="83"/>
      <c r="D120" s="83"/>
      <c r="E120" s="83"/>
      <c r="F120" s="86">
        <v>65</v>
      </c>
    </row>
    <row r="121" spans="1:6" x14ac:dyDescent="0.25">
      <c r="A121" s="83" t="s">
        <v>343</v>
      </c>
      <c r="B121" s="83"/>
      <c r="C121" s="83"/>
      <c r="D121" s="83"/>
      <c r="E121" s="83"/>
      <c r="F121" s="86">
        <v>5</v>
      </c>
    </row>
    <row r="122" spans="1:6" x14ac:dyDescent="0.25">
      <c r="A122" s="83" t="s">
        <v>344</v>
      </c>
      <c r="B122" s="83"/>
      <c r="C122" s="83"/>
      <c r="D122" s="83"/>
      <c r="E122" s="83"/>
      <c r="F122" s="86">
        <v>27</v>
      </c>
    </row>
    <row r="123" spans="1:6" x14ac:dyDescent="0.25">
      <c r="A123" s="83" t="s">
        <v>345</v>
      </c>
      <c r="B123" s="83"/>
      <c r="C123" s="83"/>
      <c r="D123" s="83"/>
      <c r="E123" s="83"/>
      <c r="F123" s="86">
        <v>2</v>
      </c>
    </row>
    <row r="124" spans="1:6" x14ac:dyDescent="0.25">
      <c r="A124" s="83" t="s">
        <v>346</v>
      </c>
      <c r="B124" s="83"/>
      <c r="C124" s="83"/>
      <c r="D124" s="83"/>
      <c r="E124" s="83"/>
      <c r="F124" s="86">
        <v>11</v>
      </c>
    </row>
    <row r="125" spans="1:6" x14ac:dyDescent="0.25">
      <c r="A125" s="83" t="s">
        <v>347</v>
      </c>
      <c r="B125" s="83"/>
      <c r="C125" s="83"/>
      <c r="D125" s="83"/>
      <c r="E125" s="83"/>
      <c r="F125" s="86">
        <v>1</v>
      </c>
    </row>
    <row r="126" spans="1:6" x14ac:dyDescent="0.25">
      <c r="A126" s="83" t="s">
        <v>348</v>
      </c>
      <c r="B126" s="83"/>
      <c r="C126" s="83"/>
      <c r="D126" s="83"/>
      <c r="E126" s="83"/>
      <c r="F126" s="86">
        <v>10</v>
      </c>
    </row>
    <row r="127" spans="1:6" x14ac:dyDescent="0.25">
      <c r="A127" s="83" t="s">
        <v>349</v>
      </c>
      <c r="B127" s="83"/>
      <c r="C127" s="83"/>
      <c r="D127" s="83"/>
      <c r="E127" s="83"/>
      <c r="F127" s="86">
        <v>9</v>
      </c>
    </row>
    <row r="128" spans="1:6" x14ac:dyDescent="0.25">
      <c r="A128" s="83" t="s">
        <v>350</v>
      </c>
      <c r="B128" s="83"/>
      <c r="C128" s="83"/>
      <c r="D128" s="83"/>
      <c r="E128" s="83"/>
      <c r="F128" s="86">
        <v>1</v>
      </c>
    </row>
    <row r="129" spans="1:6" x14ac:dyDescent="0.25">
      <c r="A129" s="83" t="s">
        <v>351</v>
      </c>
      <c r="B129" s="83"/>
      <c r="C129" s="83"/>
      <c r="D129" s="83"/>
      <c r="E129" s="83"/>
      <c r="F129" s="86">
        <v>1</v>
      </c>
    </row>
    <row r="130" spans="1:6" x14ac:dyDescent="0.25">
      <c r="A130" s="83" t="s">
        <v>352</v>
      </c>
      <c r="B130" s="83"/>
      <c r="C130" s="83"/>
      <c r="D130" s="83"/>
      <c r="E130" s="83"/>
      <c r="F130" s="86">
        <v>1</v>
      </c>
    </row>
    <row r="131" spans="1:6" x14ac:dyDescent="0.25">
      <c r="A131" s="83" t="s">
        <v>353</v>
      </c>
      <c r="B131" s="83"/>
      <c r="C131" s="83"/>
      <c r="D131" s="83"/>
      <c r="E131" s="83"/>
      <c r="F131" s="86">
        <v>1</v>
      </c>
    </row>
    <row r="132" spans="1:6" x14ac:dyDescent="0.25">
      <c r="A132" s="83" t="s">
        <v>354</v>
      </c>
      <c r="B132" s="83"/>
      <c r="C132" s="83"/>
      <c r="D132" s="83"/>
      <c r="E132" s="83"/>
      <c r="F132" s="86">
        <v>1</v>
      </c>
    </row>
    <row r="133" spans="1:6" x14ac:dyDescent="0.25">
      <c r="A133" s="83" t="s">
        <v>355</v>
      </c>
      <c r="B133" s="83"/>
      <c r="C133" s="83"/>
      <c r="D133" s="83"/>
      <c r="E133" s="83"/>
      <c r="F133" s="86">
        <v>1</v>
      </c>
    </row>
    <row r="134" spans="1:6" x14ac:dyDescent="0.25">
      <c r="A134" s="83" t="s">
        <v>356</v>
      </c>
      <c r="B134" s="83"/>
      <c r="C134" s="83"/>
      <c r="D134" s="83"/>
      <c r="E134" s="83"/>
      <c r="F134" s="86">
        <v>16</v>
      </c>
    </row>
    <row r="135" spans="1:6" x14ac:dyDescent="0.25">
      <c r="A135" s="83" t="s">
        <v>357</v>
      </c>
      <c r="B135" s="83"/>
      <c r="C135" s="83"/>
      <c r="D135" s="83"/>
      <c r="E135" s="83"/>
      <c r="F135" s="86">
        <v>2</v>
      </c>
    </row>
    <row r="136" spans="1:6" x14ac:dyDescent="0.25">
      <c r="A136" s="83" t="s">
        <v>358</v>
      </c>
      <c r="B136" s="83"/>
      <c r="C136" s="83"/>
      <c r="D136" s="83"/>
      <c r="E136" s="83"/>
      <c r="F136" s="86">
        <v>1</v>
      </c>
    </row>
    <row r="137" spans="1:6" x14ac:dyDescent="0.25">
      <c r="A137" s="83" t="s">
        <v>359</v>
      </c>
      <c r="B137" s="83"/>
      <c r="C137" s="83"/>
      <c r="D137" s="83"/>
      <c r="E137" s="83"/>
      <c r="F137" s="86">
        <v>65</v>
      </c>
    </row>
    <row r="138" spans="1:6" ht="45" x14ac:dyDescent="0.25">
      <c r="A138" s="90" t="s">
        <v>360</v>
      </c>
      <c r="B138" s="83"/>
      <c r="C138" s="83"/>
      <c r="D138" s="83"/>
      <c r="E138" s="83"/>
      <c r="F138" s="86">
        <v>115</v>
      </c>
    </row>
    <row r="139" spans="1:6" ht="60" x14ac:dyDescent="0.25">
      <c r="A139" s="90" t="s">
        <v>361</v>
      </c>
      <c r="B139" s="83"/>
      <c r="C139" s="83"/>
      <c r="D139" s="83"/>
      <c r="E139" s="83"/>
      <c r="F139" s="86">
        <v>35</v>
      </c>
    </row>
    <row r="140" spans="1:6" ht="30" x14ac:dyDescent="0.25">
      <c r="A140" s="90" t="s">
        <v>362</v>
      </c>
      <c r="B140" s="83"/>
      <c r="C140" s="83"/>
      <c r="D140" s="83"/>
      <c r="E140" s="83"/>
      <c r="F140" s="86">
        <v>45</v>
      </c>
    </row>
    <row r="141" spans="1:6" ht="30" x14ac:dyDescent="0.25">
      <c r="A141" s="90" t="s">
        <v>363</v>
      </c>
      <c r="B141" s="83"/>
      <c r="C141" s="83"/>
      <c r="D141" s="83"/>
      <c r="E141" s="83"/>
      <c r="F141" s="84">
        <v>1</v>
      </c>
    </row>
    <row r="142" spans="1:6" x14ac:dyDescent="0.25">
      <c r="A142" s="83" t="s">
        <v>364</v>
      </c>
      <c r="B142" s="83" t="s">
        <v>365</v>
      </c>
      <c r="C142" s="83"/>
      <c r="D142" s="83"/>
      <c r="E142" s="83"/>
      <c r="F142" s="84">
        <v>1</v>
      </c>
    </row>
    <row r="143" spans="1:6" x14ac:dyDescent="0.25">
      <c r="A143" s="83"/>
      <c r="B143" s="83" t="s">
        <v>366</v>
      </c>
      <c r="C143" s="83"/>
      <c r="D143" s="83"/>
      <c r="E143" s="83"/>
      <c r="F143" s="84">
        <v>10</v>
      </c>
    </row>
    <row r="144" spans="1:6" x14ac:dyDescent="0.25">
      <c r="A144" s="83"/>
      <c r="B144" s="83" t="s">
        <v>367</v>
      </c>
      <c r="C144" s="83"/>
      <c r="D144" s="83"/>
      <c r="E144" s="83"/>
      <c r="F144" s="84">
        <v>11</v>
      </c>
    </row>
    <row r="145" spans="1:6" ht="30" x14ac:dyDescent="0.25">
      <c r="A145" s="83"/>
      <c r="B145" s="90" t="s">
        <v>368</v>
      </c>
      <c r="C145" s="83"/>
      <c r="D145" s="83"/>
      <c r="E145" s="83"/>
      <c r="F145" s="84">
        <v>115</v>
      </c>
    </row>
    <row r="146" spans="1:6" x14ac:dyDescent="0.25">
      <c r="A146" s="83" t="s">
        <v>369</v>
      </c>
      <c r="B146" s="83" t="s">
        <v>370</v>
      </c>
      <c r="C146" s="83"/>
      <c r="D146" s="83"/>
      <c r="E146" s="83"/>
      <c r="F146" s="84">
        <v>16</v>
      </c>
    </row>
    <row r="147" spans="1:6" x14ac:dyDescent="0.25">
      <c r="A147" s="83"/>
      <c r="B147" s="83" t="s">
        <v>371</v>
      </c>
      <c r="C147" s="83"/>
      <c r="D147" s="83"/>
      <c r="E147" s="83"/>
      <c r="F147" s="86">
        <v>15</v>
      </c>
    </row>
    <row r="148" spans="1:6" x14ac:dyDescent="0.25">
      <c r="A148" s="83"/>
      <c r="B148" s="83" t="s">
        <v>372</v>
      </c>
      <c r="C148" s="83"/>
      <c r="D148" s="83"/>
      <c r="E148" s="83"/>
      <c r="F148" s="86">
        <v>0</v>
      </c>
    </row>
    <row r="149" spans="1:6" x14ac:dyDescent="0.25">
      <c r="A149" s="83"/>
      <c r="B149" s="83" t="s">
        <v>373</v>
      </c>
      <c r="C149" s="83"/>
      <c r="D149" s="83"/>
      <c r="E149" s="83"/>
      <c r="F149" s="86">
        <v>1</v>
      </c>
    </row>
    <row r="150" spans="1:6" x14ac:dyDescent="0.25">
      <c r="A150" s="83"/>
      <c r="B150" s="83" t="s">
        <v>374</v>
      </c>
      <c r="C150" s="83"/>
      <c r="D150" s="83"/>
      <c r="E150" s="83"/>
      <c r="F150" s="86">
        <v>16</v>
      </c>
    </row>
    <row r="151" spans="1:6" x14ac:dyDescent="0.25">
      <c r="A151" s="83" t="s">
        <v>375</v>
      </c>
      <c r="B151" s="83" t="s">
        <v>376</v>
      </c>
      <c r="C151" s="83"/>
      <c r="D151" s="83"/>
      <c r="E151" s="83"/>
      <c r="F151" s="86">
        <v>34</v>
      </c>
    </row>
    <row r="152" spans="1:6" x14ac:dyDescent="0.25">
      <c r="A152" s="83"/>
      <c r="B152" s="83" t="s">
        <v>377</v>
      </c>
      <c r="C152" s="83"/>
      <c r="D152" s="83"/>
      <c r="E152" s="83"/>
      <c r="F152" s="86">
        <v>27</v>
      </c>
    </row>
    <row r="153" spans="1:6" x14ac:dyDescent="0.25">
      <c r="A153" s="83"/>
      <c r="B153" s="83" t="s">
        <v>394</v>
      </c>
      <c r="C153" s="83"/>
      <c r="D153" s="83"/>
      <c r="E153" s="83"/>
      <c r="F153" s="86">
        <v>2</v>
      </c>
    </row>
    <row r="154" spans="1:6" x14ac:dyDescent="0.25">
      <c r="A154" s="83"/>
      <c r="B154" s="83" t="s">
        <v>395</v>
      </c>
      <c r="C154" s="83"/>
      <c r="D154" s="83"/>
      <c r="E154" s="83"/>
      <c r="F154" s="86">
        <v>3</v>
      </c>
    </row>
    <row r="155" spans="1:6" x14ac:dyDescent="0.25">
      <c r="A155" s="83"/>
      <c r="B155" s="83" t="s">
        <v>378</v>
      </c>
      <c r="C155" s="83"/>
      <c r="D155" s="83"/>
      <c r="E155" s="83"/>
      <c r="F155" s="86">
        <v>4</v>
      </c>
    </row>
    <row r="156" spans="1:6" x14ac:dyDescent="0.25">
      <c r="A156" s="83"/>
      <c r="B156" s="83" t="s">
        <v>379</v>
      </c>
      <c r="C156" s="83"/>
      <c r="D156" s="83"/>
      <c r="E156" s="83"/>
      <c r="F156" s="86">
        <v>24</v>
      </c>
    </row>
    <row r="157" spans="1:6" x14ac:dyDescent="0.25">
      <c r="A157" s="83"/>
      <c r="B157" s="83" t="s">
        <v>380</v>
      </c>
      <c r="C157" s="83"/>
      <c r="D157" s="83"/>
      <c r="E157" s="83"/>
      <c r="F157" s="86">
        <v>1</v>
      </c>
    </row>
    <row r="158" spans="1:6" x14ac:dyDescent="0.25">
      <c r="A158" s="83"/>
      <c r="B158" s="83" t="s">
        <v>381</v>
      </c>
      <c r="C158" s="83"/>
      <c r="D158" s="83"/>
      <c r="E158" s="83"/>
      <c r="F158" s="86">
        <v>3</v>
      </c>
    </row>
    <row r="159" spans="1:6" x14ac:dyDescent="0.25">
      <c r="A159" s="120" t="s">
        <v>382</v>
      </c>
      <c r="B159" s="120"/>
      <c r="C159" s="120"/>
      <c r="D159" s="120"/>
      <c r="E159" s="120"/>
      <c r="F159" s="120"/>
    </row>
    <row r="160" spans="1:6" x14ac:dyDescent="0.25">
      <c r="A160" s="83" t="s">
        <v>383</v>
      </c>
      <c r="B160" s="83"/>
      <c r="C160" s="83"/>
      <c r="D160" s="83"/>
      <c r="E160" s="83"/>
      <c r="F160" s="86">
        <v>0</v>
      </c>
    </row>
    <row r="161" spans="1:6" x14ac:dyDescent="0.25">
      <c r="A161" s="83" t="s">
        <v>384</v>
      </c>
      <c r="B161" s="83"/>
      <c r="C161" s="83"/>
      <c r="D161" s="83"/>
      <c r="E161" s="83"/>
      <c r="F161" s="86">
        <v>1</v>
      </c>
    </row>
    <row r="162" spans="1:6" x14ac:dyDescent="0.25">
      <c r="A162" s="83" t="s">
        <v>385</v>
      </c>
      <c r="B162" s="83"/>
      <c r="C162" s="83"/>
      <c r="D162" s="83"/>
      <c r="E162" s="83"/>
      <c r="F162" s="86">
        <v>8</v>
      </c>
    </row>
    <row r="163" spans="1:6" x14ac:dyDescent="0.25">
      <c r="A163" s="83" t="s">
        <v>386</v>
      </c>
      <c r="B163" s="83"/>
      <c r="C163" s="83"/>
      <c r="D163" s="83"/>
      <c r="E163" s="83"/>
      <c r="F163" s="86">
        <v>0</v>
      </c>
    </row>
    <row r="164" spans="1:6" x14ac:dyDescent="0.25">
      <c r="A164" s="83" t="s">
        <v>398</v>
      </c>
      <c r="B164" s="83"/>
      <c r="C164" s="83"/>
      <c r="D164" s="83"/>
      <c r="E164" s="83"/>
      <c r="F164" s="86">
        <v>0</v>
      </c>
    </row>
    <row r="165" spans="1:6" x14ac:dyDescent="0.25">
      <c r="A165" s="83" t="s">
        <v>399</v>
      </c>
      <c r="B165" s="83"/>
      <c r="C165" s="83"/>
      <c r="D165" s="83"/>
      <c r="E165" s="83"/>
      <c r="F165" s="86">
        <v>9</v>
      </c>
    </row>
    <row r="166" spans="1:6" x14ac:dyDescent="0.25">
      <c r="A166" s="83" t="s">
        <v>387</v>
      </c>
      <c r="B166" s="83"/>
      <c r="C166" s="83"/>
      <c r="D166" s="83"/>
      <c r="E166" s="83"/>
      <c r="F166" s="86">
        <v>110</v>
      </c>
    </row>
    <row r="167" spans="1:6" x14ac:dyDescent="0.25">
      <c r="A167" s="83" t="s">
        <v>388</v>
      </c>
      <c r="B167" s="83"/>
      <c r="C167" s="83"/>
      <c r="D167" s="83"/>
      <c r="E167" s="83"/>
      <c r="F167" s="86">
        <v>80</v>
      </c>
    </row>
    <row r="168" spans="1:6" x14ac:dyDescent="0.25">
      <c r="A168" s="83" t="s">
        <v>389</v>
      </c>
      <c r="B168" s="83"/>
      <c r="C168" s="83"/>
      <c r="D168" s="83"/>
      <c r="E168" s="83"/>
      <c r="F168" s="86">
        <v>9</v>
      </c>
    </row>
    <row r="169" spans="1:6" x14ac:dyDescent="0.25">
      <c r="A169" s="83" t="s">
        <v>390</v>
      </c>
      <c r="B169" s="83"/>
      <c r="C169" s="83"/>
      <c r="D169" s="83"/>
      <c r="E169" s="83"/>
      <c r="F169" s="86">
        <v>130</v>
      </c>
    </row>
  </sheetData>
  <mergeCells count="4">
    <mergeCell ref="A1:F1"/>
    <mergeCell ref="A2:F2"/>
    <mergeCell ref="A119:F119"/>
    <mergeCell ref="A159:F159"/>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Sheet1</vt:lpstr>
      <vt:lpstr>Estimate!Print_Area</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2023-03-31T12:17:07Z</dcterms:modified>
</cp:coreProperties>
</file>