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bookViews>
    <workbookView xWindow="9975" yWindow="-195" windowWidth="18345" windowHeight="11760" activeTab="7"/>
  </bookViews>
  <sheets>
    <sheet name="Instructions" sheetId="15" r:id="rId1"/>
    <sheet name="Summary" sheetId="7" r:id="rId2"/>
    <sheet name="Software" sheetId="2" r:id="rId3"/>
    <sheet name="SW Impl" sheetId="4" r:id="rId4"/>
    <sheet name="SW ATS " sheetId="6" r:id="rId5"/>
    <sheet name="Hardware" sheetId="13" r:id="rId6"/>
    <sheet name="HW Install" sheetId="14" r:id="rId7"/>
    <sheet name="SW ATS - Existing" sheetId="11" r:id="rId8"/>
    <sheet name="HW AMC Existing" sheetId="12" r:id="rId9"/>
    <sheet name="FMS" sheetId="9" r:id="rId10"/>
    <sheet name="Professional Services" sheetId="10" r:id="rId11"/>
  </sheets>
  <definedNames>
    <definedName name="_xlnm._FilterDatabase" localSheetId="4" hidden="1">'SW ATS '!$A$2:$O$18</definedName>
  </definedNames>
  <calcPr calcId="144525"/>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20" i="13" l="1"/>
  <c r="R7" i="9" l="1"/>
  <c r="R6" i="9"/>
  <c r="Q7" i="9"/>
  <c r="N7" i="9"/>
  <c r="K7" i="9"/>
  <c r="H7" i="9"/>
  <c r="E7" i="9"/>
  <c r="M13" i="13" l="1"/>
  <c r="M12" i="13"/>
  <c r="M11" i="13"/>
  <c r="M5" i="13"/>
  <c r="Q11" i="9" l="1"/>
  <c r="R11" i="9" s="1"/>
  <c r="R12" i="9" s="1"/>
  <c r="N11" i="9"/>
  <c r="K11" i="9"/>
  <c r="H11" i="9"/>
  <c r="E11" i="9"/>
  <c r="Q6" i="9"/>
  <c r="N6" i="9"/>
  <c r="K6" i="9"/>
  <c r="H6" i="9"/>
  <c r="E6" i="9"/>
  <c r="Q5" i="9"/>
  <c r="R5" i="9" s="1"/>
  <c r="N5" i="9"/>
  <c r="K5" i="9"/>
  <c r="H5" i="9"/>
  <c r="E5" i="9"/>
  <c r="Q4" i="9"/>
  <c r="R4" i="9" s="1"/>
  <c r="N4" i="9"/>
  <c r="K4" i="9"/>
  <c r="H4" i="9"/>
  <c r="E4" i="9"/>
  <c r="O31" i="12" l="1"/>
  <c r="M31" i="12"/>
  <c r="K31" i="12"/>
  <c r="I31" i="12"/>
  <c r="O15" i="12"/>
  <c r="M15" i="12"/>
  <c r="K15" i="12"/>
  <c r="I15" i="12"/>
  <c r="P32" i="12"/>
  <c r="P30" i="12"/>
  <c r="P29" i="12"/>
  <c r="P27" i="12"/>
  <c r="P26" i="12"/>
  <c r="P25" i="12"/>
  <c r="P24" i="12"/>
  <c r="P23" i="12"/>
  <c r="P22" i="12"/>
  <c r="P21" i="12"/>
  <c r="P20" i="12"/>
  <c r="P14" i="12"/>
  <c r="P13" i="12"/>
  <c r="P11" i="12"/>
  <c r="P10" i="12"/>
  <c r="P9" i="12"/>
  <c r="P8" i="12"/>
  <c r="P7" i="12"/>
  <c r="P6" i="12"/>
  <c r="P5" i="12"/>
  <c r="P4" i="12"/>
  <c r="Q17" i="11" l="1"/>
  <c r="O17" i="6" l="1"/>
</calcChain>
</file>

<file path=xl/sharedStrings.xml><?xml version="1.0" encoding="utf-8"?>
<sst xmlns="http://schemas.openxmlformats.org/spreadsheetml/2006/main" count="1187" uniqueCount="269">
  <si>
    <t>Year 1</t>
  </si>
  <si>
    <t>Item Description</t>
  </si>
  <si>
    <t>xx</t>
  </si>
  <si>
    <t>S.No</t>
  </si>
  <si>
    <t>Year 2</t>
  </si>
  <si>
    <t>Year 3</t>
  </si>
  <si>
    <t>Year 4</t>
  </si>
  <si>
    <t>Year 5</t>
  </si>
  <si>
    <t>Total Amount for 5 years 
(in INR)</t>
  </si>
  <si>
    <t>Cost in in INR</t>
  </si>
  <si>
    <t>Software Cost</t>
  </si>
  <si>
    <t>Software Implementation Cost</t>
  </si>
  <si>
    <t>Grand Total - TCO</t>
  </si>
  <si>
    <t>XX</t>
  </si>
  <si>
    <t xml:space="preserve"> </t>
  </si>
  <si>
    <t>**All the prices quoted by the bidder shall be exclusive of taxes</t>
  </si>
  <si>
    <t xml:space="preserve">   All cost should flow from the respective tabs of this sheet</t>
  </si>
  <si>
    <t>Total Cost in Words:</t>
  </si>
  <si>
    <t>`</t>
  </si>
  <si>
    <t>YEAR 1</t>
  </si>
  <si>
    <t>YEAR 2</t>
  </si>
  <si>
    <t>YEAR 3</t>
  </si>
  <si>
    <t>YEAR 4</t>
  </si>
  <si>
    <t>YEAR 5</t>
  </si>
  <si>
    <t xml:space="preserve">Make /Model
</t>
  </si>
  <si>
    <t>Quantity (X)</t>
  </si>
  <si>
    <t>Rate (INR) (Y)</t>
  </si>
  <si>
    <t>Total Amount (INR) 
(X x Y)</t>
  </si>
  <si>
    <t>Quantity</t>
  </si>
  <si>
    <t>Rate (INR)</t>
  </si>
  <si>
    <t>Total Amount (INR)</t>
  </si>
  <si>
    <t>Total Amount for 5 yrs (INR)</t>
  </si>
  <si>
    <t>Data Centre Hardware (DC)</t>
  </si>
  <si>
    <t>Other (Please Specify)</t>
  </si>
  <si>
    <t>Total -  A</t>
  </si>
  <si>
    <t>Total -  B</t>
  </si>
  <si>
    <t>Note: Price to be quoted in Year 1 only</t>
  </si>
  <si>
    <t>Make /Model</t>
  </si>
  <si>
    <t xml:space="preserve">Details of the proposed System Software along with Version details </t>
  </si>
  <si>
    <t xml:space="preserve">License Type </t>
  </si>
  <si>
    <t>Note: Price to be quoted in Year 1 only
Licenses are for DC and DEC</t>
  </si>
  <si>
    <t xml:space="preserve">Details of the proposed System Software along with Version details 
</t>
  </si>
  <si>
    <t xml:space="preserve">Asset Management including HW, SW, Network </t>
  </si>
  <si>
    <t>Helpdesk Portal, Change Request Management</t>
  </si>
  <si>
    <t>Server Hw Monitoring</t>
  </si>
  <si>
    <t>Antivirus End Point Protection</t>
  </si>
  <si>
    <t xml:space="preserve">Itext </t>
  </si>
  <si>
    <t>Professional Services</t>
  </si>
  <si>
    <t>ATS</t>
  </si>
  <si>
    <t>FMS</t>
  </si>
  <si>
    <t>AMC End Date</t>
  </si>
  <si>
    <t>Version Control PVCS</t>
  </si>
  <si>
    <t>Bionix Server Client Licenses - Precision</t>
  </si>
  <si>
    <t>OEM FMS</t>
  </si>
  <si>
    <t>ATS to start from 01-07-2025</t>
  </si>
  <si>
    <t>ATS to start from 3/1/2025</t>
  </si>
  <si>
    <t>ATS to start from 01-11-2025</t>
  </si>
  <si>
    <t>ATS to start from 01-01-2025</t>
  </si>
  <si>
    <t xml:space="preserve">List of Software </t>
  </si>
  <si>
    <t>A</t>
  </si>
  <si>
    <t>B</t>
  </si>
  <si>
    <t>TOTAL (5 Years)</t>
  </si>
  <si>
    <t>Year -1</t>
  </si>
  <si>
    <t xml:space="preserve">Year -2 </t>
  </si>
  <si>
    <t>Year -3</t>
  </si>
  <si>
    <t>Year -4</t>
  </si>
  <si>
    <t>Year -5</t>
  </si>
  <si>
    <t>No. of Resources (a)</t>
  </si>
  <si>
    <t>Unit Rate (b)</t>
  </si>
  <si>
    <t xml:space="preserve">Cost = (a x b) </t>
  </si>
  <si>
    <t>Total Cost for 5 years</t>
  </si>
  <si>
    <t>No. of Resources 
(a)</t>
  </si>
  <si>
    <t>Unit Rate 
(b)</t>
  </si>
  <si>
    <t>L1</t>
  </si>
  <si>
    <t>L2</t>
  </si>
  <si>
    <t xml:space="preserve">Resources </t>
  </si>
  <si>
    <t>L3</t>
  </si>
  <si>
    <t>Total</t>
  </si>
  <si>
    <t>No. of Mandays</t>
  </si>
  <si>
    <t xml:space="preserve">Cost </t>
  </si>
  <si>
    <t>Professional Services Cost over the period of 5 Years</t>
  </si>
  <si>
    <t>ATS Of NEW Solutions (DC/DRC)</t>
  </si>
  <si>
    <t>ATS Of EXISTING Solutions (DC/DRC)</t>
  </si>
  <si>
    <t>Software ATS - Existing</t>
  </si>
  <si>
    <t>Software ATS - New</t>
  </si>
  <si>
    <t>AMC Start Date</t>
  </si>
  <si>
    <t>Sftp Sw - Globalscape EFT</t>
  </si>
  <si>
    <t xml:space="preserve">Details along with Version details 
</t>
  </si>
  <si>
    <t>ATS Start Date</t>
  </si>
  <si>
    <t>ATS End Date</t>
  </si>
  <si>
    <t>x86 RACK SERVER DC</t>
  </si>
  <si>
    <t>2 x Intel Xeon  Silver 4116  processor  12C / 2.1 Ghz </t>
  </si>
  <si>
    <t>DELL R-740</t>
  </si>
  <si>
    <t>2 x Intel Xeon  Silver 4114  processor  10C / 2.2 Ghz </t>
  </si>
  <si>
    <t>Latest Intel Xeon Skylake processor with minimum 8 core/2.2 Ghz </t>
  </si>
  <si>
    <t>2 x Intel Xeon  Silver 4114  processor  10C / 2.2 Ghz; CPU with cyptographic encyption enabled</t>
  </si>
  <si>
    <t>2 x Intel Xeon  Silver 4110  processor  8C / 2.1 Ghz </t>
  </si>
  <si>
    <t>2 x Intel Xeon  Silver 4114  processor  10C / 2.1 Ghz </t>
  </si>
  <si>
    <t>Blade Chassis</t>
  </si>
  <si>
    <t>Mx - 7000</t>
  </si>
  <si>
    <t>Blade Server</t>
  </si>
  <si>
    <t>Mx  - 740c</t>
  </si>
  <si>
    <t xml:space="preserve">AMC of x86 Servers - DC
</t>
  </si>
  <si>
    <t xml:space="preserve">AMC of x86 Servers - DR
</t>
  </si>
  <si>
    <t xml:space="preserve">TOTAL </t>
  </si>
  <si>
    <t>Total Amount (INR) 
(X x Y) - A</t>
  </si>
  <si>
    <t>Total Amount (INR) 
(X x Y) - B</t>
  </si>
  <si>
    <t>Total Amount (INR) 
(X x Y) - C</t>
  </si>
  <si>
    <t>Total Amount (INR) 
(X x Y) - D</t>
  </si>
  <si>
    <t>Total Amount in INR
E=A+B+C+D</t>
  </si>
  <si>
    <t>Total - A</t>
  </si>
  <si>
    <t xml:space="preserve">Any Other (Please Specify)
</t>
  </si>
  <si>
    <t>Total - B</t>
  </si>
  <si>
    <t>Total - A+B</t>
  </si>
  <si>
    <t>YEAR 3 (Oct 2025-Sept 2026)</t>
  </si>
  <si>
    <t>YEAR 4 (Oct 2026-Sept 2027)</t>
  </si>
  <si>
    <t>YEAR 5 (Oct 2027-Sept 2028)</t>
  </si>
  <si>
    <t>5 Years</t>
  </si>
  <si>
    <t>Cost for 5 Years *</t>
  </si>
  <si>
    <t>Software ATS Of NEW Solutions (DC/DRC)</t>
  </si>
  <si>
    <t>Software ATS Of EXISTING Solutions (DC/DRC)</t>
  </si>
  <si>
    <t>Details of the proposed hardware
(The Details as required in the corresponding description column is to be provided for the proposed System software and hardware)</t>
  </si>
  <si>
    <t>Data Centre (DC)</t>
  </si>
  <si>
    <t xml:space="preserve"> Server Hardware </t>
  </si>
  <si>
    <t>Disaster Recovery Centre (DRC)</t>
  </si>
  <si>
    <t xml:space="preserve">Server Hardware </t>
  </si>
  <si>
    <t>Hardware Cost</t>
  </si>
  <si>
    <t>Details of the proposed hardware Installation Cost
(The Details as required in the corresponding description column is to be provided for the proposed System software and hardware)</t>
  </si>
  <si>
    <t>Grand Total D=A+B</t>
  </si>
  <si>
    <t xml:space="preserve">Hardware Cost - New </t>
  </si>
  <si>
    <t>Hardware Installation Cost - New</t>
  </si>
  <si>
    <t>Hardware AMC - New</t>
  </si>
  <si>
    <t>Hardware AMC - Existing</t>
  </si>
  <si>
    <t xml:space="preserve">   Refer to inidividual sheet for timelines / Year-Wise Cost </t>
  </si>
  <si>
    <t xml:space="preserve">Nutanix License         </t>
  </si>
  <si>
    <t>Lenovo HX 3321 Server</t>
  </si>
  <si>
    <t>ATS to start from 25-10-2024</t>
  </si>
  <si>
    <t>320 Cores</t>
  </si>
  <si>
    <t>Server for RAM Augmentation</t>
  </si>
  <si>
    <t>COMMERCIAL BILL OF MATERIAL</t>
  </si>
  <si>
    <t>Instructions</t>
  </si>
  <si>
    <t>S.No.</t>
  </si>
  <si>
    <t>Guidelines</t>
  </si>
  <si>
    <t>I</t>
  </si>
  <si>
    <t>Summary of Total Cost</t>
  </si>
  <si>
    <t>The bidder is expected to quote the costs for all items required for fully complying with the requirements of the RFP and the corrigendums in the respective sections of the price bid. The prices for the respective sections would be deemed to include all components required to successfully utilise the solution.</t>
  </si>
  <si>
    <t>CBI is not responsible for any arithmetic errors in the commercial bid details sheet committed by the  bidders. All  formulas &amp; arithmetical calculations will be Vendor's responsibility.</t>
  </si>
  <si>
    <t>The bidder is expected to specify the type of licences along with the details with respect to quantity, rate, etc., wherever applicable.</t>
  </si>
  <si>
    <t>In case the bidder includes/combines any line item as part of any other line item in the commercial bid, then this has to be clearly mentioned in the description indicating the line item which contains the combination</t>
  </si>
  <si>
    <t>The bidder has to quote for each line item. If any line item is part of the solution proposed in the RFP response, it has to be referenced. If it is not applicable, then the Bidder has to mention Not Applicable (NA).</t>
  </si>
  <si>
    <t>The Bidder may insert additional line items as applicable based on the solution offered in the respective tabs</t>
  </si>
  <si>
    <t>The Bidders should quote as per the format of Bill of Material ONLY and a masked replica of the Bill of Material should be enclosed in the technical bid.</t>
  </si>
  <si>
    <t>Bidder is required to cover component by component licensing details for each of the software components proposed to CBI</t>
  </si>
  <si>
    <r>
      <t xml:space="preserve">The </t>
    </r>
    <r>
      <rPr>
        <b/>
        <u/>
        <sz val="10"/>
        <color theme="1"/>
        <rFont val="Calibri"/>
        <family val="2"/>
        <scheme val="minor"/>
      </rPr>
      <t xml:space="preserve">masked </t>
    </r>
    <r>
      <rPr>
        <b/>
        <sz val="10"/>
        <color theme="1"/>
        <rFont val="Calibri"/>
        <family val="2"/>
        <scheme val="minor"/>
      </rPr>
      <t>Bill of Materials which would be submitted as part of the Technical Bill of Material should contain "XX" for ALL the corresponding commercial values that will be present in the unmasked Bill of Material that will be part of the Commercial submission.</t>
    </r>
  </si>
  <si>
    <t>All amounts in the Bill of Material should be in INR</t>
  </si>
  <si>
    <t>The Bidder should to the extent possible stick to the same structure of the Bill of Material. Hence, the bidder is not expected to delete necessary rows.</t>
  </si>
  <si>
    <t>All the prices quoted by the bidder shall be exclusive of taxes</t>
  </si>
  <si>
    <t>Any additional number of items  (software, hardware) and services to be procured by CBI in future shall be on pro-rata basis on the rates provided in the Bill of Material.</t>
  </si>
  <si>
    <t xml:space="preserve">If the bidder has not quoted for any line item mentioned in the Bill of Material, it will deemed considered that bidder has factored the cost for the item in the Bill of Material and No Additional charges will be paid other than the one mentioned in the Bill of Material . </t>
  </si>
  <si>
    <t>Bidder is required to submit the indicative commercials during the bid submission and is requried to provide the line item wise detailed breakup post reverse auction (RA)</t>
  </si>
  <si>
    <t>II</t>
  </si>
  <si>
    <t>Hardware</t>
  </si>
  <si>
    <t>The Bidder can insert additional line items as applicable based on the solution offered in the various tabs</t>
  </si>
  <si>
    <t>The hardware type , model and detailed confirguration has to be clearly described in the Description column</t>
  </si>
  <si>
    <t>The Bidder shall provide the maintenance (Warranty &amp; ATS) for entire contract period.</t>
  </si>
  <si>
    <t>The bidder is required to supply implement and provide warranty &amp; AMC/ATS of the hardware &amp; associated software required for the solution for the tenure of the contract</t>
  </si>
  <si>
    <t>IV</t>
  </si>
  <si>
    <t>Installation,Implementation &amp; Migration</t>
  </si>
  <si>
    <t xml:space="preserve">Bidder shall comply to the Installation &amp; commissioning, implementation and Migration scope provided in the RFP </t>
  </si>
  <si>
    <t>Bidder should quote for end to end Installation &amp; commissioning, implementation and Migration scope as mentioned in the rfp</t>
  </si>
  <si>
    <t>Activities and functions to be undertaken for installation and implementation of the licensed software should be as per the RFP.</t>
  </si>
  <si>
    <t>V</t>
  </si>
  <si>
    <t>AMC &amp; ATS</t>
  </si>
  <si>
    <t>Bidder is expected to provide a detailed break up of all products and services that are under the scope  as part of the technical bid, in the technical bill of materials i.e. the above format is expected to be replicated for each item to be covered under the scope of facilities management.</t>
  </si>
  <si>
    <t>The AMC, ATS costs for Production DC,NS &amp; DR  have to be quoted separately</t>
  </si>
  <si>
    <t>If required, the Bidder has to create additional line items in this section.</t>
  </si>
  <si>
    <t>VI</t>
  </si>
  <si>
    <t>Training</t>
  </si>
  <si>
    <t>The rates provided by the bidders should be applicable for any additional training that CBI may require throughout the tenure of the contract (on pro-rate basis).</t>
  </si>
  <si>
    <t>VII</t>
  </si>
  <si>
    <t>Buyback</t>
  </si>
  <si>
    <t>Bidder needs to buyback the equipments which will be discarded by the bank and the cost for the buyback cost which shall be paid by the bidder to the bank shall be quoted by the bidder.</t>
  </si>
  <si>
    <t>**</t>
  </si>
  <si>
    <t>Network Monitoring Software</t>
  </si>
  <si>
    <t>Application Performance Monitoring</t>
  </si>
  <si>
    <t>Server Hw Monitoring -</t>
  </si>
  <si>
    <t>Antivirus End Point Protection -</t>
  </si>
  <si>
    <t>Helpdesk Portal, Change Request Management -</t>
  </si>
  <si>
    <t>Network Monitoring</t>
  </si>
  <si>
    <t>TOTAL</t>
  </si>
  <si>
    <t>DEVELOPER FOR APM</t>
  </si>
  <si>
    <t>YEAR 4 AMC</t>
  </si>
  <si>
    <t>YEAR 5 AMC</t>
  </si>
  <si>
    <t>Number of Month in Year 2</t>
  </si>
  <si>
    <t>Additional Professional Service Man-days for the period of 5 years</t>
  </si>
  <si>
    <t>***</t>
  </si>
  <si>
    <t>Endpoint Detection and Response (EDR)</t>
  </si>
  <si>
    <t>Red Hat  VDC (Virtual Datacentre) LICENSES</t>
  </si>
  <si>
    <t>Endpoint Detection and Response</t>
  </si>
  <si>
    <t xml:space="preserve">Bank is having 4800 office, where 5000 Router and 5000 Network Switches are operational. These devices are being monitored using DX NetOps solution. Also, the network and security devices i.e., 500 devices across DC and DRC are monitored using DX NetOps solution. Additionally, Branch links are also being monitored using DX NetOps solution. </t>
  </si>
  <si>
    <t xml:space="preserve"> Server Software /ATS</t>
  </si>
  <si>
    <t>Sandboxing Hardware</t>
  </si>
  <si>
    <t>Display Unit  Ceiling Hanging</t>
  </si>
  <si>
    <t>Blanking Panel</t>
  </si>
  <si>
    <t>1U Blanking Panel for 19inch Rack clip model tooless, made with high quality fire resistant material and power quoted finish, easily replacable and movable</t>
  </si>
  <si>
    <t>Vmware Professional Service Tam One Day Per Week will start from 08 Jan 2024</t>
  </si>
  <si>
    <t>from 01 Oct 2024 to 30.09.2025</t>
  </si>
  <si>
    <t>from 01 Oct 2025 to 30.09.2026</t>
  </si>
  <si>
    <t>from 01 Oct 2026 to 30.09.2027</t>
  </si>
  <si>
    <t>from 19 Jan 2024 to 30.09.2024</t>
  </si>
  <si>
    <t>from 01 Oct 2027 to 30.09.2028</t>
  </si>
  <si>
    <t>EDR Hardware</t>
  </si>
  <si>
    <t>Catering to Bank requirement</t>
  </si>
  <si>
    <t>DC Active/ DR Passive and vice versa during working from DR</t>
  </si>
  <si>
    <t>Note:  Bidder can either upgrade existing setup; or Bid for a new setup/solution and provide subscription for the existing setup till the new setup/solution is commissioned.</t>
  </si>
  <si>
    <t>Year 1 (Start Date to  - 30-Sep -2025)</t>
  </si>
  <si>
    <t>No. of Month</t>
  </si>
  <si>
    <t>30/9/2028</t>
  </si>
  <si>
    <t>9month 7 days</t>
  </si>
  <si>
    <t>Year 2 (1-Oct-2025 - 30-Sep-2026)</t>
  </si>
  <si>
    <t>Year 3 (1-Oct-2026 - 30-Sep-2027)</t>
  </si>
  <si>
    <t>Year 4 (1-Oct-2027 - 30-Sep-2028)</t>
  </si>
  <si>
    <t>L1 (DC)</t>
  </si>
  <si>
    <t>L2  (DC)</t>
  </si>
  <si>
    <t>L3  (DC)</t>
  </si>
  <si>
    <t>L1 (DRC)</t>
  </si>
  <si>
    <t>Microsoft Professional Service</t>
  </si>
  <si>
    <t xml:space="preserve">Visual Studio Professional (standard) 2022 </t>
  </si>
  <si>
    <t>No. of Mandays (M) / Hours (H)</t>
  </si>
  <si>
    <t>10 (M)</t>
  </si>
  <si>
    <t>15 (M)</t>
  </si>
  <si>
    <t>30 (M)</t>
  </si>
  <si>
    <t>200 (H)</t>
  </si>
  <si>
    <t>5 (M)</t>
  </si>
  <si>
    <t>50 (M)</t>
  </si>
  <si>
    <t>150 (M)</t>
  </si>
  <si>
    <t>Sl.No</t>
  </si>
  <si>
    <t>Additional Professional Services Cost over the period of for 5 Years</t>
  </si>
  <si>
    <t>Additioanl Professional Service Hours is for the purpose of TCO. However, Bank will pay on actuals as per usage of mandays. Additional Professional Services will be used on fully utalisation of yearly Professional Services.</t>
  </si>
  <si>
    <t>EDR and Sandboxing Solution</t>
  </si>
  <si>
    <t>Developer for APM from OEM</t>
  </si>
  <si>
    <t>15 x 8</t>
  </si>
  <si>
    <t>14 x 8</t>
  </si>
  <si>
    <t>Note : FMS will start from the Date of Comissioning and acceptance of the Solution by Bank.</t>
  </si>
  <si>
    <t>*Note: - 
1. The cost will be valid throughout the period of contract.
2. Additioanl Professional Service Hours is for the purpose of TCO. However, Bank will pay on actuals as per usage of mandays.
3. Professional Service will start from the Date of commissioning and acceptance of the solution by Bank.</t>
  </si>
  <si>
    <t>Visio professional 2021 (or Latest Version) (Part Code -DG7GMGF0D3SJ)</t>
  </si>
  <si>
    <t>Windows Server 2022 -Device Cal - Micrsoft (Part Code - DG7GMGF0D5VX) Without Software Assurance</t>
  </si>
  <si>
    <t xml:space="preserve">Red Hat - Linux </t>
  </si>
  <si>
    <t>Red Hat  VDC LICENSES Standard</t>
  </si>
  <si>
    <t>Red Hat  VDC (Virtual Datacentre) LICENSES Standard</t>
  </si>
  <si>
    <t>Red Hat  - Linux  9/5 support</t>
  </si>
  <si>
    <t>Server for RAM Augmentation - Dell</t>
  </si>
  <si>
    <t>Server for RAM Augmentation - DEll</t>
  </si>
  <si>
    <t xml:space="preserve">64GB RDIMM, 3200MT/s, Dual Rank in Dell MX750C Blade Server </t>
  </si>
  <si>
    <t>31x14</t>
  </si>
  <si>
    <t>32GB RDIMM, 2666MT/s, Dual Rank in Dell MX740C Blade Server</t>
  </si>
  <si>
    <t>23x14</t>
  </si>
  <si>
    <t>Mention Type of Display</t>
  </si>
  <si>
    <t>AMC to start from 25-12-2024
Need to change Year headers to accommodate.</t>
  </si>
  <si>
    <t>YEAR 2 (Start Date to Sept 2025)</t>
  </si>
  <si>
    <t xml:space="preserve">Application Performance Monitoring Licenses will be procured through Stagerred delivery. Bank will inform how many licenses required intially. Currently Bank have 6 licenses of HEAL V5.0 whose ATS is till 28.02.2024. The prices for the 6 licenses will start from 01.03.2024. </t>
  </si>
  <si>
    <t xml:space="preserve">Application Performance Monitoring *** Bank have 6 licenses of HEAL V5.0 whose ATS is till 28.02.2024. The prices for the 6 licenses will start from 01.03.2024. </t>
  </si>
  <si>
    <t>Vmware Vcentre - VMware</t>
  </si>
  <si>
    <t>ATS to start from 01-03-2025</t>
  </si>
  <si>
    <t>Vmware Vcloud Suite Standard - Vmware</t>
  </si>
  <si>
    <t xml:space="preserve">ESXi Standard License </t>
  </si>
  <si>
    <t>ATS to start from 29-03-2025</t>
  </si>
  <si>
    <t>Std</t>
  </si>
  <si>
    <t>16 CPU</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</si>
</sst>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64" formatCode="_(&quot;$&quot;* #,##0.00_);_(&quot;$&quot;* \(#,##0.00\);_(&quot;$&quot;* &quot;-&quot;??_);_(@_)"/>
  </numFmts>
  <fonts count="49">
    <font>
      <sz val="11"/>
      <color theme="1"/>
      <name val="Calibri"/>
      <family val="2"/>
      <scheme val="minor"/>
    </font>
    <font>
      <b/>
      <sz val="11"/>
      <color theme="1"/>
      <name val="Calibri"/>
      <family val="2"/>
      <scheme val="minor"/>
    </font>
    <font>
      <b/>
      <sz val="10"/>
      <color theme="0"/>
      <name val="Calibri"/>
      <family val="2"/>
      <scheme val="minor"/>
    </font>
    <font>
      <sz val="10"/>
      <color theme="1"/>
      <name val="Calibri"/>
      <family val="2"/>
      <scheme val="minor"/>
    </font>
    <font>
      <sz val="10"/>
      <name val="Calibri"/>
      <family val="2"/>
      <scheme val="minor"/>
    </font>
    <font>
      <b/>
      <sz val="10"/>
      <name val="Calibri"/>
      <family val="2"/>
      <scheme val="minor"/>
    </font>
    <font>
      <b/>
      <sz val="10"/>
      <color theme="1"/>
      <name val="Calibri"/>
      <family val="2"/>
      <scheme val="minor"/>
    </font>
    <font>
      <b/>
      <u/>
      <sz val="10"/>
      <color theme="1"/>
      <name val="Calibri"/>
      <family val="2"/>
      <scheme val="minor"/>
    </font>
    <font>
      <u/>
      <sz val="10"/>
      <color theme="1"/>
      <name val="Calibri"/>
      <family val="2"/>
      <scheme val="minor"/>
    </font>
    <font>
      <sz val="10"/>
      <color rgb="FF000000"/>
      <name val="Calibri"/>
      <family val="2"/>
      <scheme val="minor"/>
    </font>
    <font>
      <sz val="11"/>
      <name val="Calibri"/>
      <family val="2"/>
      <scheme val="minor"/>
    </font>
    <font>
      <sz val="10"/>
      <color theme="0"/>
      <name val="Calibri"/>
      <family val="2"/>
      <scheme val="minor"/>
    </font>
    <font>
      <b/>
      <sz val="9"/>
      <color rgb="FF000000"/>
      <name val="Calibri"/>
      <family val="2"/>
    </font>
    <font>
      <sz val="10"/>
      <color rgb="FF000000"/>
      <name val="Calibri"/>
      <family val="2"/>
    </font>
    <font>
      <b/>
      <sz val="10"/>
      <color rgb="FF000000"/>
      <name val="Calibri"/>
      <family val="2"/>
    </font>
    <font>
      <b/>
      <sz val="11"/>
      <color theme="0"/>
      <name val="Calibri"/>
      <family val="2"/>
      <scheme val="minor"/>
    </font>
    <font>
      <sz val="11"/>
      <color theme="0"/>
      <name val="Calibri"/>
      <family val="2"/>
      <scheme val="minor"/>
    </font>
    <font>
      <b/>
      <sz val="12"/>
      <color theme="0"/>
      <name val="Calibri"/>
      <family val="2"/>
      <scheme val="minor"/>
    </font>
    <font>
      <b/>
      <sz val="14"/>
      <color theme="0"/>
      <name val="Calibri"/>
      <family val="2"/>
      <scheme val="minor"/>
    </font>
    <font>
      <sz val="12"/>
      <name val="Times New Roman"/>
      <family val="1"/>
    </font>
    <font>
      <sz val="10"/>
      <name val="Helv"/>
      <charset val="204"/>
    </font>
    <font>
      <sz val="10"/>
      <name val="Helv"/>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sz val="10"/>
      <name val="Arial"/>
      <family val="2"/>
    </font>
    <font>
      <i/>
      <sz val="11"/>
      <color indexed="23"/>
      <name val="Calibri"/>
      <family val="2"/>
    </font>
    <font>
      <sz val="11"/>
      <color indexed="17"/>
      <name val="Calibri"/>
      <family val="2"/>
    </font>
    <font>
      <b/>
      <sz val="12"/>
      <name val="Arial"/>
      <family val="2"/>
      <charset val="177"/>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b/>
      <sz val="12"/>
      <color theme="1"/>
      <name val="Calibri"/>
      <family val="2"/>
      <scheme val="minor"/>
    </font>
    <font>
      <sz val="12"/>
      <color theme="1"/>
      <name val="Times New Roman"/>
      <family val="1"/>
    </font>
    <font>
      <sz val="12"/>
      <color rgb="FF000000"/>
      <name val="Calibri"/>
      <family val="2"/>
    </font>
    <font>
      <sz val="12"/>
      <color theme="1"/>
      <name val="Calibri"/>
      <family val="2"/>
      <scheme val="minor"/>
    </font>
    <font>
      <sz val="12"/>
      <name val="Calibri"/>
      <family val="2"/>
      <scheme val="minor"/>
    </font>
    <font>
      <sz val="12"/>
      <color rgb="FF000000"/>
      <name val="Calibri"/>
      <family val="2"/>
      <scheme val="minor"/>
    </font>
    <font>
      <sz val="11"/>
      <color rgb="FF000000"/>
      <name val="Calibri"/>
      <family val="2"/>
    </font>
    <font>
      <b/>
      <sz val="10"/>
      <name val="Calibri"/>
      <family val="2"/>
    </font>
  </fonts>
  <fills count="35">
    <fill>
      <patternFill patternType="none"/>
    </fill>
    <fill>
      <patternFill patternType="gray125"/>
    </fill>
    <fill>
      <patternFill patternType="solid">
        <fgColor theme="3"/>
        <bgColor indexed="64"/>
      </patternFill>
    </fill>
    <fill>
      <patternFill patternType="solid">
        <fgColor theme="6" tint="0.79998168889431442"/>
        <bgColor indexed="64"/>
      </patternFill>
    </fill>
    <fill>
      <patternFill patternType="mediumGray"/>
    </fill>
    <fill>
      <patternFill patternType="solid">
        <fgColor theme="1" tint="0.34998626667073579"/>
        <bgColor indexed="64"/>
      </patternFill>
    </fill>
    <fill>
      <patternFill patternType="solid">
        <fgColor rgb="FFFFC000"/>
        <bgColor indexed="64"/>
      </patternFill>
    </fill>
    <fill>
      <patternFill patternType="solid">
        <fgColor theme="1"/>
        <bgColor indexed="64"/>
      </patternFill>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theme="7"/>
        <bgColor indexed="64"/>
      </patternFill>
    </fill>
    <fill>
      <patternFill patternType="solid">
        <fgColor theme="7" tint="0.79998168889431442"/>
        <bgColor indexed="64"/>
      </patternFill>
    </fill>
    <fill>
      <patternFill patternType="solid">
        <fgColor theme="2" tint="-0.249977111117893"/>
        <bgColor indexed="64"/>
      </patternFill>
    </fill>
    <fill>
      <patternFill patternType="solid">
        <fgColor theme="0" tint="-0.14999847407452621"/>
        <bgColor indexed="64"/>
      </patternFill>
    </fill>
    <fill>
      <patternFill patternType="solid">
        <fgColor indexed="9"/>
      </patternFill>
    </fill>
    <fill>
      <patternFill patternType="solid">
        <fgColor indexed="47"/>
      </patternFill>
    </fill>
    <fill>
      <patternFill patternType="solid">
        <fgColor indexed="26"/>
      </patternFill>
    </fill>
    <fill>
      <patternFill patternType="solid">
        <fgColor indexed="27"/>
      </patternFill>
    </fill>
    <fill>
      <patternFill patternType="solid">
        <fgColor indexed="22"/>
      </patternFill>
    </fill>
    <fill>
      <patternFill patternType="solid">
        <fgColor indexed="29"/>
      </patternFill>
    </fill>
    <fill>
      <patternFill patternType="solid">
        <fgColor indexed="43"/>
      </patternFill>
    </fill>
    <fill>
      <patternFill patternType="solid">
        <fgColor indexed="44"/>
      </patternFill>
    </fill>
    <fill>
      <patternFill patternType="solid">
        <fgColor indexed="49"/>
      </patternFill>
    </fill>
    <fill>
      <patternFill patternType="solid">
        <fgColor indexed="10"/>
      </patternFill>
    </fill>
    <fill>
      <patternFill patternType="solid">
        <fgColor indexed="19"/>
      </patternFill>
    </fill>
    <fill>
      <patternFill patternType="solid">
        <fgColor indexed="54"/>
      </patternFill>
    </fill>
    <fill>
      <patternFill patternType="solid">
        <fgColor indexed="53"/>
      </patternFill>
    </fill>
    <fill>
      <patternFill patternType="solid">
        <fgColor indexed="45"/>
      </patternFill>
    </fill>
    <fill>
      <patternFill patternType="solid">
        <fgColor indexed="55"/>
      </patternFill>
    </fill>
    <fill>
      <patternFill patternType="solid">
        <fgColor indexed="42"/>
      </patternFill>
    </fill>
    <fill>
      <patternFill patternType="solid">
        <fgColor rgb="FF002060"/>
        <bgColor indexed="64"/>
      </patternFill>
    </fill>
    <fill>
      <patternFill patternType="solid">
        <fgColor theme="0" tint="-4.9989318521683403E-2"/>
        <bgColor indexed="64"/>
      </patternFill>
    </fill>
    <fill>
      <patternFill patternType="solid">
        <fgColor theme="1" tint="0.14999847407452621"/>
        <bgColor indexed="64"/>
      </patternFill>
    </fill>
    <fill>
      <patternFill patternType="solid">
        <fgColor theme="5" tint="0.79998168889431442"/>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top style="medium">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diagonalUp="1" diagonalDown="1">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64"/>
      </left>
      <right style="medium">
        <color indexed="64"/>
      </right>
      <top style="medium">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auto="1"/>
      </left>
      <right/>
      <top/>
      <bottom style="thin">
        <color auto="1"/>
      </bottom>
      <diagonal/>
    </border>
    <border>
      <left/>
      <right style="thin">
        <color auto="1"/>
      </right>
      <top/>
      <bottom style="thin">
        <color auto="1"/>
      </bottom>
      <diagonal/>
    </border>
    <border>
      <left style="thin">
        <color indexed="64"/>
      </left>
      <right/>
      <top style="thin">
        <color indexed="64"/>
      </top>
      <bottom style="thin">
        <color indexed="64"/>
      </bottom>
      <diagonal/>
    </border>
  </borders>
  <cellStyleXfs count="72">
    <xf numFmtId="0" fontId="0" fillId="0" borderId="0"/>
    <xf numFmtId="0" fontId="19" fillId="0" borderId="0"/>
    <xf numFmtId="0" fontId="27" fillId="0" borderId="21" quotePrefix="1">
      <alignment horizontal="justify" vertical="justify" textRotation="127" wrapText="1" justifyLastLine="1"/>
      <protection hidden="1"/>
    </xf>
    <xf numFmtId="0" fontId="21" fillId="0" borderId="0"/>
    <xf numFmtId="0" fontId="19" fillId="0" borderId="0"/>
    <xf numFmtId="0" fontId="22" fillId="15" borderId="0" applyNumberFormat="0" applyBorder="0" applyAlignment="0" applyProtection="0"/>
    <xf numFmtId="0" fontId="22" fillId="16" borderId="0" applyNumberFormat="0" applyBorder="0" applyAlignment="0" applyProtection="0"/>
    <xf numFmtId="0" fontId="22" fillId="17" borderId="0" applyNumberFormat="0" applyBorder="0" applyAlignment="0" applyProtection="0"/>
    <xf numFmtId="0" fontId="22" fillId="15" borderId="0" applyNumberFormat="0" applyBorder="0" applyAlignment="0" applyProtection="0"/>
    <xf numFmtId="0" fontId="22" fillId="18" borderId="0" applyNumberFormat="0" applyBorder="0" applyAlignment="0" applyProtection="0"/>
    <xf numFmtId="0" fontId="22" fillId="16" borderId="0" applyNumberFormat="0" applyBorder="0" applyAlignment="0" applyProtection="0"/>
    <xf numFmtId="0" fontId="22" fillId="19" borderId="0" applyNumberFormat="0" applyBorder="0" applyAlignment="0" applyProtection="0"/>
    <xf numFmtId="0" fontId="22" fillId="20" borderId="0" applyNumberFormat="0" applyBorder="0" applyAlignment="0" applyProtection="0"/>
    <xf numFmtId="0" fontId="22" fillId="21" borderId="0" applyNumberFormat="0" applyBorder="0" applyAlignment="0" applyProtection="0"/>
    <xf numFmtId="0" fontId="22" fillId="19" borderId="0" applyNumberFormat="0" applyBorder="0" applyAlignment="0" applyProtection="0"/>
    <xf numFmtId="0" fontId="22" fillId="22" borderId="0" applyNumberFormat="0" applyBorder="0" applyAlignment="0" applyProtection="0"/>
    <xf numFmtId="0" fontId="22" fillId="16" borderId="0" applyNumberFormat="0" applyBorder="0" applyAlignment="0" applyProtection="0"/>
    <xf numFmtId="0" fontId="23" fillId="23" borderId="0" applyNumberFormat="0" applyBorder="0" applyAlignment="0" applyProtection="0"/>
    <xf numFmtId="0" fontId="23" fillId="20" borderId="0" applyNumberFormat="0" applyBorder="0" applyAlignment="0" applyProtection="0"/>
    <xf numFmtId="0" fontId="23" fillId="21" borderId="0" applyNumberFormat="0" applyBorder="0" applyAlignment="0" applyProtection="0"/>
    <xf numFmtId="0" fontId="23" fillId="19" borderId="0" applyNumberFormat="0" applyBorder="0" applyAlignment="0" applyProtection="0"/>
    <xf numFmtId="0" fontId="23" fillId="23" borderId="0" applyNumberFormat="0" applyBorder="0" applyAlignment="0" applyProtection="0"/>
    <xf numFmtId="0" fontId="23" fillId="16" borderId="0" applyNumberFormat="0" applyBorder="0" applyAlignment="0" applyProtection="0"/>
    <xf numFmtId="0" fontId="23" fillId="23" borderId="0" applyNumberFormat="0" applyBorder="0" applyAlignment="0" applyProtection="0"/>
    <xf numFmtId="0" fontId="23" fillId="24" borderId="0" applyNumberFormat="0" applyBorder="0" applyAlignment="0" applyProtection="0"/>
    <xf numFmtId="0" fontId="23" fillId="25" borderId="0" applyNumberFormat="0" applyBorder="0" applyAlignment="0" applyProtection="0"/>
    <xf numFmtId="0" fontId="23" fillId="26" borderId="0" applyNumberFormat="0" applyBorder="0" applyAlignment="0" applyProtection="0"/>
    <xf numFmtId="0" fontId="23" fillId="23" borderId="0" applyNumberFormat="0" applyBorder="0" applyAlignment="0" applyProtection="0"/>
    <xf numFmtId="0" fontId="23" fillId="27" borderId="0" applyNumberFormat="0" applyBorder="0" applyAlignment="0" applyProtection="0"/>
    <xf numFmtId="0" fontId="24" fillId="28" borderId="0" applyNumberFormat="0" applyBorder="0" applyAlignment="0" applyProtection="0"/>
    <xf numFmtId="0" fontId="25" fillId="15" borderId="22" applyNumberFormat="0" applyAlignment="0" applyProtection="0"/>
    <xf numFmtId="0" fontId="26" fillId="29" borderId="23" applyNumberFormat="0" applyAlignment="0" applyProtection="0"/>
    <xf numFmtId="43" fontId="27" fillId="0" borderId="0" applyFill="0" applyBorder="0" applyAlignment="0" applyProtection="0"/>
    <xf numFmtId="43" fontId="27" fillId="0" borderId="0" applyFont="0" applyFill="0" applyBorder="0" applyAlignment="0" applyProtection="0"/>
    <xf numFmtId="164" fontId="27" fillId="0" borderId="0" applyFill="0" applyBorder="0" applyAlignment="0" applyProtection="0"/>
    <xf numFmtId="164" fontId="27" fillId="0" borderId="0" applyFont="0" applyFill="0" applyBorder="0" applyAlignment="0" applyProtection="0"/>
    <xf numFmtId="0" fontId="28" fillId="0" borderId="0" applyNumberFormat="0" applyFill="0" applyBorder="0" applyAlignment="0" applyProtection="0"/>
    <xf numFmtId="0" fontId="29" fillId="30" borderId="0" applyNumberFormat="0" applyBorder="0" applyAlignment="0" applyProtection="0"/>
    <xf numFmtId="0" fontId="30" fillId="1" borderId="0">
      <alignment horizontal="left" vertical="center"/>
    </xf>
    <xf numFmtId="0" fontId="31" fillId="0" borderId="24" applyNumberFormat="0" applyFill="0" applyAlignment="0" applyProtection="0"/>
    <xf numFmtId="0" fontId="32" fillId="0" borderId="25" applyNumberFormat="0" applyFill="0" applyAlignment="0" applyProtection="0"/>
    <xf numFmtId="0" fontId="33" fillId="0" borderId="26" applyNumberFormat="0" applyFill="0" applyAlignment="0" applyProtection="0"/>
    <xf numFmtId="0" fontId="33" fillId="0" borderId="0" applyNumberFormat="0" applyFill="0" applyBorder="0" applyAlignment="0" applyProtection="0"/>
    <xf numFmtId="0" fontId="34" fillId="16" borderId="22" applyNumberFormat="0" applyAlignment="0" applyProtection="0"/>
    <xf numFmtId="0" fontId="35" fillId="0" borderId="27" applyNumberFormat="0" applyFill="0" applyAlignment="0" applyProtection="0"/>
    <xf numFmtId="0" fontId="36" fillId="21" borderId="0" applyNumberFormat="0" applyBorder="0" applyAlignment="0" applyProtection="0"/>
    <xf numFmtId="0" fontId="22" fillId="0" borderId="0"/>
    <xf numFmtId="0" fontId="22" fillId="0" borderId="0"/>
    <xf numFmtId="0" fontId="22" fillId="0" borderId="0"/>
    <xf numFmtId="0" fontId="27" fillId="0" borderId="0" applyNumberFormat="0" applyFill="0" applyBorder="0" applyAlignment="0" applyProtection="0"/>
    <xf numFmtId="0" fontId="27" fillId="0" borderId="0" applyNumberFormat="0" applyFill="0" applyBorder="0" applyAlignment="0" applyProtection="0"/>
    <xf numFmtId="0" fontId="27" fillId="17" borderId="28" applyNumberFormat="0" applyFont="0" applyAlignment="0" applyProtection="0"/>
    <xf numFmtId="0" fontId="22" fillId="17" borderId="28" applyNumberFormat="0" applyFont="0" applyAlignment="0" applyProtection="0"/>
    <xf numFmtId="0" fontId="22" fillId="17" borderId="28" applyNumberFormat="0" applyFont="0" applyAlignment="0" applyProtection="0"/>
    <xf numFmtId="0" fontId="22" fillId="17" borderId="28" applyNumberFormat="0" applyFont="0" applyAlignment="0" applyProtection="0"/>
    <xf numFmtId="0" fontId="37" fillId="15" borderId="29" applyNumberFormat="0" applyAlignment="0" applyProtection="0"/>
    <xf numFmtId="9" fontId="27" fillId="0" borderId="0" applyFill="0" applyBorder="0" applyAlignment="0" applyProtection="0"/>
    <xf numFmtId="9" fontId="27" fillId="0" borderId="0" applyFont="0" applyFill="0" applyBorder="0" applyAlignment="0" applyProtection="0"/>
    <xf numFmtId="0" fontId="20" fillId="0" borderId="0"/>
    <xf numFmtId="0" fontId="27" fillId="0" borderId="0"/>
    <xf numFmtId="0" fontId="27" fillId="0" borderId="0"/>
    <xf numFmtId="0" fontId="38" fillId="0" borderId="0" applyNumberFormat="0" applyFill="0" applyBorder="0" applyAlignment="0" applyProtection="0"/>
    <xf numFmtId="0" fontId="39" fillId="0" borderId="30" applyNumberFormat="0" applyFill="0" applyAlignment="0" applyProtection="0"/>
    <xf numFmtId="0" fontId="40" fillId="0" borderId="0" applyNumberFormat="0" applyFill="0" applyBorder="0" applyAlignment="0" applyProtection="0"/>
    <xf numFmtId="0" fontId="27" fillId="0" borderId="0"/>
    <xf numFmtId="43" fontId="19" fillId="0" borderId="0" applyFont="0" applyFill="0" applyBorder="0" applyAlignment="0" applyProtection="0"/>
    <xf numFmtId="43" fontId="19" fillId="0" borderId="0" applyFont="0" applyFill="0" applyBorder="0" applyAlignment="0" applyProtection="0"/>
    <xf numFmtId="0" fontId="19" fillId="0" borderId="0"/>
    <xf numFmtId="0" fontId="19" fillId="0" borderId="0"/>
    <xf numFmtId="0" fontId="19" fillId="0" borderId="0"/>
    <xf numFmtId="0" fontId="27" fillId="0" borderId="21" quotePrefix="1">
      <alignment horizontal="justify" vertical="justify" textRotation="127" wrapText="1" justifyLastLine="1"/>
      <protection hidden="1"/>
    </xf>
    <xf numFmtId="43" fontId="27" fillId="0" borderId="0" applyFont="0" applyFill="0" applyBorder="0" applyAlignment="0" applyProtection="0"/>
  </cellStyleXfs>
  <cellXfs count="325">
    <xf numFmtId="0" fontId="0" fillId="0" borderId="0" xfId="0"/>
    <xf numFmtId="0" fontId="2" fillId="2" borderId="1" xfId="0" applyFont="1" applyFill="1" applyBorder="1" applyAlignment="1">
      <alignment horizontal="center" vertical="center" wrapText="1"/>
    </xf>
    <xf numFmtId="0" fontId="2" fillId="2" borderId="1" xfId="0" applyFont="1" applyFill="1" applyBorder="1" applyAlignment="1">
      <alignment horizontal="left" vertical="center" wrapText="1"/>
    </xf>
    <xf numFmtId="0" fontId="2" fillId="2" borderId="1" xfId="0" applyFont="1" applyFill="1" applyBorder="1" applyAlignment="1">
      <alignment horizontal="center" vertical="top" wrapText="1"/>
    </xf>
    <xf numFmtId="0" fontId="3" fillId="0" borderId="0" xfId="0" applyFont="1" applyAlignment="1">
      <alignment horizontal="left" vertical="top" wrapText="1"/>
    </xf>
    <xf numFmtId="1" fontId="4" fillId="0" borderId="1" xfId="0" applyNumberFormat="1" applyFont="1" applyBorder="1" applyAlignment="1" applyProtection="1">
      <alignment horizontal="center" vertical="center" wrapText="1"/>
      <protection locked="0"/>
    </xf>
    <xf numFmtId="0" fontId="4" fillId="0" borderId="1" xfId="0" applyFont="1" applyBorder="1" applyAlignment="1">
      <alignment horizontal="center" vertical="top" wrapText="1"/>
    </xf>
    <xf numFmtId="0" fontId="4" fillId="0" borderId="1" xfId="0" applyFont="1" applyBorder="1" applyAlignment="1">
      <alignment horizontal="left" vertical="top" wrapText="1"/>
    </xf>
    <xf numFmtId="0" fontId="3" fillId="4" borderId="1" xfId="0" applyFont="1" applyFill="1" applyBorder="1" applyAlignment="1">
      <alignment horizontal="left" vertical="top" wrapText="1"/>
    </xf>
    <xf numFmtId="0" fontId="3" fillId="0" borderId="1" xfId="0" applyFont="1" applyBorder="1" applyAlignment="1">
      <alignment horizontal="left" vertical="top" wrapText="1"/>
    </xf>
    <xf numFmtId="0" fontId="2" fillId="5" borderId="1" xfId="0" applyFont="1" applyFill="1" applyBorder="1" applyAlignment="1">
      <alignment horizontal="center" vertical="top" wrapText="1"/>
    </xf>
    <xf numFmtId="0" fontId="2" fillId="5" borderId="1" xfId="0" applyFont="1" applyFill="1" applyBorder="1" applyAlignment="1">
      <alignment horizontal="left" vertical="top" wrapText="1"/>
    </xf>
    <xf numFmtId="2" fontId="2" fillId="5" borderId="1" xfId="0" applyNumberFormat="1" applyFont="1" applyFill="1" applyBorder="1" applyAlignment="1" applyProtection="1">
      <alignment horizontal="left" vertical="top" wrapText="1"/>
      <protection locked="0"/>
    </xf>
    <xf numFmtId="1" fontId="2" fillId="5" borderId="1" xfId="0" applyNumberFormat="1" applyFont="1" applyFill="1" applyBorder="1" applyAlignment="1" applyProtection="1">
      <alignment horizontal="center" vertical="top" wrapText="1"/>
      <protection locked="0"/>
    </xf>
    <xf numFmtId="0" fontId="3" fillId="0" borderId="0" xfId="0" applyFont="1" applyAlignment="1">
      <alignment horizontal="center" vertical="top" wrapText="1"/>
    </xf>
    <xf numFmtId="0" fontId="3" fillId="0" borderId="0" xfId="0" applyFont="1" applyAlignment="1">
      <alignment horizontal="left" vertical="top"/>
    </xf>
    <xf numFmtId="0" fontId="7" fillId="0" borderId="0" xfId="0" applyFont="1" applyAlignment="1">
      <alignment horizontal="left" vertical="top" wrapText="1"/>
    </xf>
    <xf numFmtId="0" fontId="8" fillId="0" borderId="0" xfId="0" applyFont="1" applyAlignment="1">
      <alignment horizontal="left" vertical="top" wrapText="1"/>
    </xf>
    <xf numFmtId="0" fontId="3" fillId="0" borderId="1" xfId="0" applyFont="1" applyBorder="1" applyAlignment="1">
      <alignment horizontal="center" vertical="top" wrapText="1"/>
    </xf>
    <xf numFmtId="0" fontId="6" fillId="6" borderId="1" xfId="0" applyFont="1" applyFill="1" applyBorder="1" applyAlignment="1">
      <alignment horizontal="center" vertical="top" wrapText="1"/>
    </xf>
    <xf numFmtId="0" fontId="3" fillId="0" borderId="1" xfId="0" applyFont="1" applyBorder="1" applyAlignment="1">
      <alignment vertical="top" wrapText="1"/>
    </xf>
    <xf numFmtId="0" fontId="3" fillId="0" borderId="0" xfId="0" applyFont="1" applyAlignment="1">
      <alignment vertical="top" wrapText="1"/>
    </xf>
    <xf numFmtId="0" fontId="2" fillId="7" borderId="1" xfId="0" applyFont="1" applyFill="1" applyBorder="1" applyAlignment="1">
      <alignment vertical="top"/>
    </xf>
    <xf numFmtId="0" fontId="2" fillId="7" borderId="1" xfId="0" applyFont="1" applyFill="1" applyBorder="1" applyAlignment="1">
      <alignment horizontal="left" vertical="top" wrapText="1"/>
    </xf>
    <xf numFmtId="0" fontId="2" fillId="7" borderId="1" xfId="0" applyFont="1" applyFill="1" applyBorder="1" applyAlignment="1">
      <alignment horizontal="center" vertical="top" wrapText="1"/>
    </xf>
    <xf numFmtId="0" fontId="6" fillId="0" borderId="0" xfId="0" applyFont="1" applyAlignment="1">
      <alignment vertical="top" wrapText="1"/>
    </xf>
    <xf numFmtId="0" fontId="6" fillId="8" borderId="1" xfId="0" applyFont="1" applyFill="1" applyBorder="1" applyAlignment="1">
      <alignment vertical="top" wrapText="1"/>
    </xf>
    <xf numFmtId="2" fontId="6" fillId="0" borderId="1" xfId="0" applyNumberFormat="1" applyFont="1" applyBorder="1" applyAlignment="1" applyProtection="1">
      <alignment horizontal="center" vertical="top" wrapText="1"/>
      <protection locked="0"/>
    </xf>
    <xf numFmtId="0" fontId="3" fillId="0" borderId="1" xfId="0" applyFont="1" applyBorder="1" applyAlignment="1">
      <alignment vertical="top"/>
    </xf>
    <xf numFmtId="0" fontId="6" fillId="8" borderId="1" xfId="0" applyFont="1" applyFill="1" applyBorder="1" applyAlignment="1" applyProtection="1">
      <alignment horizontal="left" vertical="top" wrapText="1"/>
      <protection locked="0"/>
    </xf>
    <xf numFmtId="0" fontId="6" fillId="8" borderId="1" xfId="0" applyFont="1" applyFill="1" applyBorder="1" applyAlignment="1" applyProtection="1">
      <alignment horizontal="center" vertical="top" wrapText="1"/>
      <protection locked="0"/>
    </xf>
    <xf numFmtId="2" fontId="6" fillId="8" borderId="1" xfId="0" applyNumberFormat="1" applyFont="1" applyFill="1" applyBorder="1" applyAlignment="1" applyProtection="1">
      <alignment horizontal="center" vertical="top" wrapText="1"/>
      <protection locked="0"/>
    </xf>
    <xf numFmtId="0" fontId="6" fillId="8" borderId="1" xfId="0" applyFont="1" applyFill="1" applyBorder="1" applyAlignment="1" applyProtection="1">
      <alignment vertical="top" wrapText="1"/>
      <protection locked="0"/>
    </xf>
    <xf numFmtId="2" fontId="2" fillId="7" borderId="1" xfId="0" applyNumberFormat="1" applyFont="1" applyFill="1" applyBorder="1" applyAlignment="1">
      <alignment horizontal="center" vertical="top" wrapText="1"/>
    </xf>
    <xf numFmtId="2" fontId="3" fillId="0" borderId="0" xfId="0" applyNumberFormat="1" applyFont="1" applyAlignment="1">
      <alignment vertical="top" wrapText="1"/>
    </xf>
    <xf numFmtId="0" fontId="6" fillId="6" borderId="6" xfId="0" applyFont="1" applyFill="1" applyBorder="1" applyAlignment="1">
      <alignment horizontal="center" vertical="top" wrapText="1"/>
    </xf>
    <xf numFmtId="0" fontId="2" fillId="2" borderId="8" xfId="0" applyFont="1" applyFill="1" applyBorder="1" applyAlignment="1">
      <alignment horizontal="center" vertical="center" wrapText="1"/>
    </xf>
    <xf numFmtId="0" fontId="2" fillId="2" borderId="8" xfId="0" applyFont="1" applyFill="1" applyBorder="1" applyAlignment="1">
      <alignment horizontal="left" vertical="center" wrapText="1"/>
    </xf>
    <xf numFmtId="0" fontId="3" fillId="0" borderId="0" xfId="0" applyFont="1" applyAlignment="1">
      <alignment horizontal="center" vertical="center" wrapText="1"/>
    </xf>
    <xf numFmtId="0" fontId="2" fillId="7" borderId="5" xfId="0" applyFont="1" applyFill="1" applyBorder="1" applyAlignment="1">
      <alignment horizontal="left" vertical="top" wrapText="1"/>
    </xf>
    <xf numFmtId="0" fontId="2" fillId="7" borderId="5" xfId="0" applyFont="1" applyFill="1" applyBorder="1" applyAlignment="1">
      <alignment horizontal="center" vertical="top" wrapText="1"/>
    </xf>
    <xf numFmtId="0" fontId="2" fillId="7" borderId="5" xfId="0" applyFont="1" applyFill="1" applyBorder="1" applyAlignment="1">
      <alignment vertical="top" wrapText="1"/>
    </xf>
    <xf numFmtId="0" fontId="6" fillId="8" borderId="4" xfId="0" applyFont="1" applyFill="1" applyBorder="1" applyAlignment="1">
      <alignment vertical="top" wrapText="1"/>
    </xf>
    <xf numFmtId="0" fontId="6" fillId="0" borderId="1" xfId="0" applyFont="1" applyBorder="1" applyAlignment="1">
      <alignment horizontal="center" vertical="top" wrapText="1"/>
    </xf>
    <xf numFmtId="0" fontId="4" fillId="9" borderId="1" xfId="0" applyFont="1" applyFill="1" applyBorder="1" applyAlignment="1">
      <alignment horizontal="center" vertical="top" wrapText="1"/>
    </xf>
    <xf numFmtId="0" fontId="0" fillId="0" borderId="1" xfId="0" applyBorder="1" applyAlignment="1">
      <alignment wrapText="1"/>
    </xf>
    <xf numFmtId="0" fontId="3" fillId="0" borderId="4" xfId="0" applyFont="1" applyBorder="1" applyAlignment="1">
      <alignment vertical="top" wrapText="1"/>
    </xf>
    <xf numFmtId="0" fontId="9" fillId="0" borderId="1" xfId="0" applyFont="1" applyBorder="1" applyAlignment="1">
      <alignment horizontal="center" vertical="top" wrapText="1"/>
    </xf>
    <xf numFmtId="0" fontId="3" fillId="0" borderId="1" xfId="0" applyFont="1" applyBorder="1" applyAlignment="1">
      <alignment horizontal="center" vertical="top"/>
    </xf>
    <xf numFmtId="0" fontId="3" fillId="9" borderId="1" xfId="0" applyFont="1" applyFill="1" applyBorder="1" applyAlignment="1">
      <alignment horizontal="center" vertical="top"/>
    </xf>
    <xf numFmtId="0" fontId="3" fillId="9" borderId="1" xfId="0" applyFont="1" applyFill="1" applyBorder="1" applyAlignment="1">
      <alignment horizontal="center" vertical="top" wrapText="1"/>
    </xf>
    <xf numFmtId="0" fontId="3" fillId="9" borderId="4" xfId="0" applyFont="1" applyFill="1" applyBorder="1" applyAlignment="1">
      <alignment vertical="top"/>
    </xf>
    <xf numFmtId="0" fontId="6" fillId="8" borderId="4" xfId="0" applyFont="1" applyFill="1" applyBorder="1" applyAlignment="1">
      <alignment horizontal="left" vertical="top" wrapText="1"/>
    </xf>
    <xf numFmtId="0" fontId="0" fillId="9" borderId="1" xfId="0" applyFill="1" applyBorder="1" applyAlignment="1">
      <alignment wrapText="1"/>
    </xf>
    <xf numFmtId="0" fontId="0" fillId="0" borderId="1" xfId="0" applyBorder="1" applyAlignment="1">
      <alignment horizontal="center" vertical="center"/>
    </xf>
    <xf numFmtId="0" fontId="6" fillId="0" borderId="1" xfId="0" applyFont="1" applyBorder="1" applyAlignment="1">
      <alignment vertical="top" wrapText="1"/>
    </xf>
    <xf numFmtId="0" fontId="6" fillId="6" borderId="7" xfId="0" applyFont="1" applyFill="1" applyBorder="1" applyAlignment="1">
      <alignment horizontal="center" vertical="top" wrapText="1"/>
    </xf>
    <xf numFmtId="0" fontId="0" fillId="0" borderId="1" xfId="0" applyBorder="1" applyAlignment="1">
      <alignment horizontal="center"/>
    </xf>
    <xf numFmtId="0" fontId="0" fillId="0" borderId="0" xfId="0" applyAlignment="1">
      <alignment horizontal="center"/>
    </xf>
    <xf numFmtId="0" fontId="6" fillId="13" borderId="1" xfId="0" applyFont="1" applyFill="1" applyBorder="1" applyAlignment="1">
      <alignment horizontal="center" vertical="top" wrapText="1"/>
    </xf>
    <xf numFmtId="0" fontId="2" fillId="2" borderId="8" xfId="0" applyFont="1" applyFill="1" applyBorder="1" applyAlignment="1">
      <alignment horizontal="center" vertical="top" wrapText="1"/>
    </xf>
    <xf numFmtId="0" fontId="2" fillId="2" borderId="8" xfId="0" applyFont="1" applyFill="1" applyBorder="1" applyAlignment="1">
      <alignment horizontal="left" vertical="top" wrapText="1"/>
    </xf>
    <xf numFmtId="0" fontId="13" fillId="0" borderId="1" xfId="0" applyFont="1" applyBorder="1" applyAlignment="1">
      <alignment horizontal="left" vertical="top" wrapText="1"/>
    </xf>
    <xf numFmtId="0" fontId="13" fillId="9" borderId="1" xfId="0" applyFont="1" applyFill="1" applyBorder="1" applyAlignment="1">
      <alignment horizontal="center" vertical="top" wrapText="1" readingOrder="1"/>
    </xf>
    <xf numFmtId="0" fontId="13" fillId="0" borderId="1" xfId="0" applyFont="1" applyBorder="1" applyAlignment="1">
      <alignment horizontal="center" vertical="top" wrapText="1" readingOrder="1"/>
    </xf>
    <xf numFmtId="0" fontId="13" fillId="12" borderId="1" xfId="0" applyFont="1" applyFill="1" applyBorder="1" applyAlignment="1">
      <alignment horizontal="left" vertical="top" wrapText="1"/>
    </xf>
    <xf numFmtId="0" fontId="3" fillId="12" borderId="1" xfId="0" applyFont="1" applyFill="1" applyBorder="1" applyAlignment="1">
      <alignment vertical="top" wrapText="1"/>
    </xf>
    <xf numFmtId="0" fontId="1" fillId="14" borderId="1" xfId="0" applyFont="1" applyFill="1" applyBorder="1" applyAlignment="1">
      <alignment wrapText="1"/>
    </xf>
    <xf numFmtId="3" fontId="0" fillId="0" borderId="1" xfId="0" applyNumberFormat="1" applyBorder="1" applyAlignment="1">
      <alignment wrapText="1"/>
    </xf>
    <xf numFmtId="3" fontId="0" fillId="0" borderId="1" xfId="0" applyNumberFormat="1" applyBorder="1"/>
    <xf numFmtId="0" fontId="15" fillId="2" borderId="1" xfId="0" applyFont="1" applyFill="1" applyBorder="1" applyAlignment="1">
      <alignment horizontal="center" wrapText="1"/>
    </xf>
    <xf numFmtId="0" fontId="0" fillId="0" borderId="1" xfId="0" applyBorder="1"/>
    <xf numFmtId="0" fontId="16" fillId="2" borderId="1" xfId="0" applyFont="1" applyFill="1" applyBorder="1"/>
    <xf numFmtId="0" fontId="16" fillId="2" borderId="1" xfId="0" applyFont="1" applyFill="1" applyBorder="1" applyAlignment="1">
      <alignment horizontal="center" vertical="center" wrapText="1"/>
    </xf>
    <xf numFmtId="0" fontId="16" fillId="2" borderId="1" xfId="0" applyFont="1" applyFill="1" applyBorder="1" applyAlignment="1">
      <alignment horizontal="center" vertical="center"/>
    </xf>
    <xf numFmtId="0" fontId="3" fillId="7" borderId="0" xfId="0" applyFont="1" applyFill="1" applyAlignment="1">
      <alignment horizontal="center" vertical="top" wrapText="1"/>
    </xf>
    <xf numFmtId="0" fontId="3" fillId="7" borderId="0" xfId="0" applyFont="1" applyFill="1" applyAlignment="1">
      <alignment horizontal="left" vertical="top" wrapText="1"/>
    </xf>
    <xf numFmtId="0" fontId="3" fillId="7" borderId="0" xfId="0" applyFont="1" applyFill="1" applyAlignment="1">
      <alignment vertical="top" wrapText="1"/>
    </xf>
    <xf numFmtId="0" fontId="17" fillId="7" borderId="9" xfId="0" applyFont="1" applyFill="1" applyBorder="1" applyAlignment="1">
      <alignment horizontal="left" vertical="top"/>
    </xf>
    <xf numFmtId="0" fontId="15" fillId="7" borderId="9" xfId="0" applyFont="1" applyFill="1" applyBorder="1" applyAlignment="1">
      <alignment horizontal="center" vertical="top"/>
    </xf>
    <xf numFmtId="0" fontId="0" fillId="10" borderId="1" xfId="0" applyFill="1" applyBorder="1" applyAlignment="1">
      <alignment wrapText="1"/>
    </xf>
    <xf numFmtId="0" fontId="6" fillId="10" borderId="7" xfId="0" applyFont="1" applyFill="1" applyBorder="1" applyAlignment="1">
      <alignment horizontal="center" vertical="top" wrapText="1"/>
    </xf>
    <xf numFmtId="15" fontId="13" fillId="0" borderId="1" xfId="0" applyNumberFormat="1" applyFont="1" applyBorder="1" applyAlignment="1">
      <alignment horizontal="center" vertical="center" wrapText="1"/>
    </xf>
    <xf numFmtId="0" fontId="6" fillId="8" borderId="2" xfId="0" applyFont="1" applyFill="1" applyBorder="1" applyAlignment="1">
      <alignment vertical="top" wrapText="1"/>
    </xf>
    <xf numFmtId="0" fontId="6" fillId="0" borderId="0" xfId="0" applyFont="1" applyAlignment="1">
      <alignment horizontal="left" vertical="top" wrapText="1"/>
    </xf>
    <xf numFmtId="0" fontId="2" fillId="2" borderId="13" xfId="0" applyFont="1" applyFill="1" applyBorder="1" applyAlignment="1">
      <alignment horizontal="center" vertical="top" wrapText="1"/>
    </xf>
    <xf numFmtId="0" fontId="2" fillId="2" borderId="13" xfId="0" applyFont="1" applyFill="1" applyBorder="1" applyAlignment="1">
      <alignment horizontal="left" vertical="top" wrapText="1"/>
    </xf>
    <xf numFmtId="0" fontId="13" fillId="0" borderId="1" xfId="0" applyFont="1" applyBorder="1" applyAlignment="1">
      <alignment horizontal="center" vertical="center" wrapText="1"/>
    </xf>
    <xf numFmtId="0" fontId="6" fillId="8" borderId="1" xfId="0" applyFont="1" applyFill="1" applyBorder="1" applyAlignment="1">
      <alignment horizontal="left" vertical="top" wrapText="1"/>
    </xf>
    <xf numFmtId="0" fontId="6" fillId="6" borderId="14" xfId="0" applyFont="1" applyFill="1" applyBorder="1" applyAlignment="1">
      <alignment horizontal="center" vertical="top" wrapText="1"/>
    </xf>
    <xf numFmtId="0" fontId="2" fillId="2" borderId="15" xfId="0" applyFont="1" applyFill="1" applyBorder="1" applyAlignment="1">
      <alignment horizontal="center" vertical="top" wrapText="1"/>
    </xf>
    <xf numFmtId="0" fontId="6" fillId="10" borderId="1" xfId="0" applyFont="1" applyFill="1" applyBorder="1" applyAlignment="1">
      <alignment horizontal="center" vertical="top" wrapText="1"/>
    </xf>
    <xf numFmtId="0" fontId="2" fillId="2" borderId="1" xfId="0" applyFont="1" applyFill="1" applyBorder="1" applyAlignment="1">
      <alignment horizontal="left" vertical="top" wrapText="1"/>
    </xf>
    <xf numFmtId="0" fontId="3" fillId="7" borderId="1" xfId="0" applyFont="1" applyFill="1" applyBorder="1" applyAlignment="1">
      <alignment horizontal="left" vertical="top" wrapText="1"/>
    </xf>
    <xf numFmtId="0" fontId="3" fillId="7" borderId="1" xfId="0" applyFont="1" applyFill="1" applyBorder="1" applyAlignment="1">
      <alignment horizontal="center" vertical="top" wrapText="1"/>
    </xf>
    <xf numFmtId="0" fontId="3" fillId="7" borderId="1" xfId="0" applyFont="1" applyFill="1" applyBorder="1" applyAlignment="1">
      <alignment vertical="top" wrapText="1"/>
    </xf>
    <xf numFmtId="0" fontId="2" fillId="7" borderId="1" xfId="0" applyFont="1" applyFill="1" applyBorder="1" applyAlignment="1">
      <alignment vertical="center" wrapText="1"/>
    </xf>
    <xf numFmtId="0" fontId="2" fillId="7" borderId="1" xfId="0" applyFont="1" applyFill="1" applyBorder="1" applyAlignment="1">
      <alignment horizontal="center" vertical="center" wrapText="1"/>
    </xf>
    <xf numFmtId="2" fontId="2" fillId="7" borderId="1" xfId="0" applyNumberFormat="1" applyFont="1" applyFill="1" applyBorder="1" applyAlignment="1">
      <alignment horizontal="center" vertical="center" wrapText="1"/>
    </xf>
    <xf numFmtId="0" fontId="14" fillId="9" borderId="1" xfId="0" applyFont="1" applyFill="1" applyBorder="1" applyAlignment="1">
      <alignment wrapText="1"/>
    </xf>
    <xf numFmtId="0" fontId="13" fillId="9" borderId="1" xfId="0" applyFont="1" applyFill="1" applyBorder="1" applyAlignment="1">
      <alignment horizontal="center" vertical="center" wrapText="1"/>
    </xf>
    <xf numFmtId="0" fontId="13" fillId="9" borderId="1" xfId="0" applyFont="1" applyFill="1" applyBorder="1" applyAlignment="1">
      <alignment vertical="center" wrapText="1"/>
    </xf>
    <xf numFmtId="0" fontId="14" fillId="9" borderId="1" xfId="0" applyFont="1" applyFill="1" applyBorder="1" applyAlignment="1">
      <alignment vertical="center" wrapText="1"/>
    </xf>
    <xf numFmtId="0" fontId="13" fillId="9" borderId="1" xfId="0" applyFont="1" applyFill="1" applyBorder="1" applyAlignment="1">
      <alignment wrapText="1"/>
    </xf>
    <xf numFmtId="0" fontId="3" fillId="9" borderId="1" xfId="0" applyFont="1" applyFill="1" applyBorder="1" applyAlignment="1">
      <alignment horizontal="left" vertical="top" wrapText="1"/>
    </xf>
    <xf numFmtId="0" fontId="0" fillId="9" borderId="1" xfId="0" applyFill="1" applyBorder="1"/>
    <xf numFmtId="0" fontId="2" fillId="7" borderId="1" xfId="0" applyFont="1" applyFill="1" applyBorder="1" applyAlignment="1">
      <alignment vertical="center"/>
    </xf>
    <xf numFmtId="0" fontId="2" fillId="7" borderId="1" xfId="0" applyFont="1" applyFill="1" applyBorder="1" applyAlignment="1">
      <alignment horizontal="left" vertical="center" wrapText="1"/>
    </xf>
    <xf numFmtId="0" fontId="6" fillId="0" borderId="0" xfId="0" applyFont="1" applyAlignment="1">
      <alignment vertical="center" wrapText="1"/>
    </xf>
    <xf numFmtId="0" fontId="9" fillId="0" borderId="1" xfId="0" applyFont="1" applyBorder="1" applyAlignment="1">
      <alignment horizontal="center" vertical="center" wrapText="1" readingOrder="1"/>
    </xf>
    <xf numFmtId="0" fontId="9" fillId="0" borderId="1" xfId="0" applyFont="1" applyBorder="1" applyAlignment="1">
      <alignment horizontal="left" vertical="top" wrapText="1" readingOrder="1"/>
    </xf>
    <xf numFmtId="0" fontId="0" fillId="0" borderId="1" xfId="0" applyBorder="1" applyAlignment="1">
      <alignment horizontal="left" wrapText="1"/>
    </xf>
    <xf numFmtId="0" fontId="9" fillId="0" borderId="1" xfId="0" applyFont="1" applyBorder="1" applyAlignment="1">
      <alignment horizontal="center" vertical="top" wrapText="1" readingOrder="1"/>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2" fontId="2" fillId="7" borderId="1" xfId="0" applyNumberFormat="1" applyFont="1" applyFill="1" applyBorder="1" applyAlignment="1">
      <alignment vertical="center" wrapText="1"/>
    </xf>
    <xf numFmtId="0" fontId="0" fillId="9" borderId="1" xfId="0" applyFill="1" applyBorder="1" applyAlignment="1">
      <alignment horizontal="left" wrapText="1"/>
    </xf>
    <xf numFmtId="0" fontId="9" fillId="9" borderId="1" xfId="0" applyFont="1" applyFill="1" applyBorder="1" applyAlignment="1">
      <alignment horizontal="center" vertical="center" wrapText="1" readingOrder="1"/>
    </xf>
    <xf numFmtId="0" fontId="3" fillId="0" borderId="0" xfId="0" applyFont="1" applyAlignment="1">
      <alignment vertical="top"/>
    </xf>
    <xf numFmtId="0" fontId="2" fillId="7" borderId="9" xfId="0" applyFont="1" applyFill="1" applyBorder="1" applyAlignment="1">
      <alignment vertical="top"/>
    </xf>
    <xf numFmtId="0" fontId="10" fillId="0" borderId="1" xfId="0" applyFont="1" applyBorder="1" applyAlignment="1">
      <alignment horizontal="center" vertical="center" wrapText="1"/>
    </xf>
    <xf numFmtId="0" fontId="2" fillId="7" borderId="4" xfId="0" applyFont="1" applyFill="1" applyBorder="1" applyAlignment="1">
      <alignment vertical="top"/>
    </xf>
    <xf numFmtId="0" fontId="2" fillId="7" borderId="0" xfId="0" applyFont="1" applyFill="1" applyAlignment="1">
      <alignment vertical="top" wrapText="1"/>
    </xf>
    <xf numFmtId="0" fontId="11" fillId="7" borderId="0" xfId="0" applyFont="1" applyFill="1" applyAlignment="1">
      <alignment horizontal="left" vertical="top" wrapText="1"/>
    </xf>
    <xf numFmtId="0" fontId="11" fillId="7" borderId="0" xfId="0" applyFont="1" applyFill="1" applyAlignment="1">
      <alignment horizontal="center" vertical="top" wrapText="1"/>
    </xf>
    <xf numFmtId="2" fontId="11" fillId="7" borderId="0" xfId="0" applyNumberFormat="1" applyFont="1" applyFill="1" applyAlignment="1">
      <alignment horizontal="center" vertical="top" wrapText="1"/>
    </xf>
    <xf numFmtId="0" fontId="13" fillId="9" borderId="1" xfId="0" applyFont="1" applyFill="1" applyBorder="1" applyAlignment="1">
      <alignment horizontal="left" vertical="top" wrapText="1"/>
    </xf>
    <xf numFmtId="0" fontId="3" fillId="0" borderId="18" xfId="0" applyFont="1" applyBorder="1" applyAlignment="1">
      <alignment horizontal="center" vertical="top" wrapText="1"/>
    </xf>
    <xf numFmtId="0" fontId="2" fillId="31" borderId="9" xfId="0" applyFont="1" applyFill="1" applyBorder="1" applyAlignment="1">
      <alignment horizontal="center" vertical="top" wrapText="1"/>
    </xf>
    <xf numFmtId="0" fontId="3" fillId="9" borderId="17" xfId="0" applyFont="1" applyFill="1" applyBorder="1" applyAlignment="1">
      <alignment horizontal="center" vertical="top" wrapText="1"/>
    </xf>
    <xf numFmtId="0" fontId="3" fillId="0" borderId="17" xfId="0" applyFont="1" applyBorder="1" applyAlignment="1">
      <alignment horizontal="center" vertical="top" wrapText="1"/>
    </xf>
    <xf numFmtId="0" fontId="3" fillId="14" borderId="17" xfId="0" applyFont="1" applyFill="1" applyBorder="1" applyAlignment="1">
      <alignment horizontal="center" vertical="top" wrapText="1"/>
    </xf>
    <xf numFmtId="0" fontId="6" fillId="32" borderId="17" xfId="0" applyFont="1" applyFill="1" applyBorder="1" applyAlignment="1">
      <alignment horizontal="center" vertical="top" wrapText="1"/>
    </xf>
    <xf numFmtId="0" fontId="2" fillId="31" borderId="31" xfId="0" applyFont="1" applyFill="1" applyBorder="1" applyAlignment="1">
      <alignment horizontal="left" vertical="top" wrapText="1"/>
    </xf>
    <xf numFmtId="0" fontId="6" fillId="14" borderId="19" xfId="0" applyFont="1" applyFill="1" applyBorder="1" applyAlignment="1">
      <alignment horizontal="left" vertical="top" wrapText="1"/>
    </xf>
    <xf numFmtId="0" fontId="3" fillId="0" borderId="19" xfId="0" applyFont="1" applyBorder="1" applyAlignment="1">
      <alignment horizontal="left" vertical="top" wrapText="1"/>
    </xf>
    <xf numFmtId="0" fontId="6" fillId="0" borderId="19" xfId="0" applyFont="1" applyBorder="1" applyAlignment="1">
      <alignment horizontal="left" vertical="top" wrapText="1"/>
    </xf>
    <xf numFmtId="0" fontId="3" fillId="9" borderId="19" xfId="0" applyFont="1" applyFill="1" applyBorder="1" applyAlignment="1">
      <alignment horizontal="left" vertical="top" wrapText="1"/>
    </xf>
    <xf numFmtId="0" fontId="6" fillId="32" borderId="19" xfId="0" applyFont="1" applyFill="1" applyBorder="1" applyAlignment="1">
      <alignment horizontal="left" vertical="top" wrapText="1"/>
    </xf>
    <xf numFmtId="0" fontId="4" fillId="0" borderId="19" xfId="0" applyFont="1" applyBorder="1" applyAlignment="1">
      <alignment horizontal="left" vertical="top" wrapText="1"/>
    </xf>
    <xf numFmtId="0" fontId="3" fillId="0" borderId="20" xfId="0" applyFont="1" applyBorder="1" applyAlignment="1">
      <alignment horizontal="left" vertical="top" wrapText="1"/>
    </xf>
    <xf numFmtId="0" fontId="6" fillId="6" borderId="5" xfId="0" applyFont="1" applyFill="1" applyBorder="1" applyAlignment="1">
      <alignment horizontal="center" vertical="top" wrapText="1"/>
    </xf>
    <xf numFmtId="0" fontId="44" fillId="0" borderId="0" xfId="0" applyFont="1" applyAlignment="1">
      <alignment horizontal="center" vertical="center" wrapText="1"/>
    </xf>
    <xf numFmtId="0" fontId="6" fillId="10" borderId="10" xfId="0" applyFont="1" applyFill="1" applyBorder="1" applyAlignment="1">
      <alignment vertical="top" wrapText="1"/>
    </xf>
    <xf numFmtId="0" fontId="41" fillId="0" borderId="0" xfId="0" applyFont="1" applyAlignment="1">
      <alignment vertical="top" wrapText="1"/>
    </xf>
    <xf numFmtId="0" fontId="13" fillId="0" borderId="0" xfId="0" applyFont="1" applyBorder="1" applyAlignment="1">
      <alignment horizontal="center" vertical="top" wrapText="1" readingOrder="1"/>
    </xf>
    <xf numFmtId="0" fontId="1" fillId="0" borderId="0" xfId="0" applyFont="1" applyBorder="1" applyAlignment="1"/>
    <xf numFmtId="0" fontId="13" fillId="0" borderId="0" xfId="0" applyFont="1" applyFill="1" applyBorder="1" applyAlignment="1">
      <alignment vertical="top" wrapText="1"/>
    </xf>
    <xf numFmtId="0" fontId="0" fillId="0" borderId="0" xfId="0" applyBorder="1"/>
    <xf numFmtId="0" fontId="13" fillId="0" borderId="0" xfId="0" applyFont="1" applyFill="1" applyBorder="1" applyAlignment="1">
      <alignment horizontal="left" vertical="top" wrapText="1"/>
    </xf>
    <xf numFmtId="0" fontId="13" fillId="0" borderId="0" xfId="0" applyFont="1" applyFill="1" applyBorder="1" applyAlignment="1">
      <alignment horizontal="center" vertical="top" wrapText="1" readingOrder="1"/>
    </xf>
    <xf numFmtId="0" fontId="3" fillId="0" borderId="0" xfId="0" applyFont="1" applyFill="1" applyBorder="1" applyAlignment="1">
      <alignment vertical="top" wrapText="1"/>
    </xf>
    <xf numFmtId="0" fontId="3" fillId="0" borderId="0" xfId="0" applyFont="1" applyFill="1" applyBorder="1" applyAlignment="1">
      <alignment horizontal="center" vertical="top" wrapText="1" readingOrder="1"/>
    </xf>
    <xf numFmtId="0" fontId="3" fillId="0" borderId="0" xfId="0" applyFont="1" applyFill="1" applyBorder="1" applyAlignment="1">
      <alignment vertical="top"/>
    </xf>
    <xf numFmtId="0" fontId="0" fillId="0" borderId="0" xfId="0" applyFill="1" applyBorder="1"/>
    <xf numFmtId="0" fontId="1" fillId="0" borderId="0" xfId="0" applyFont="1" applyFill="1" applyBorder="1" applyAlignment="1"/>
    <xf numFmtId="0" fontId="13" fillId="0" borderId="1" xfId="0" applyFont="1" applyFill="1" applyBorder="1" applyAlignment="1">
      <alignment horizontal="center" vertical="top" wrapText="1"/>
    </xf>
    <xf numFmtId="0" fontId="13" fillId="0" borderId="1" xfId="0" applyFont="1" applyFill="1" applyBorder="1" applyAlignment="1">
      <alignment vertical="top" wrapText="1"/>
    </xf>
    <xf numFmtId="0" fontId="3" fillId="0" borderId="1" xfId="0" applyFont="1" applyFill="1" applyBorder="1" applyAlignment="1">
      <alignment horizontal="left" vertical="top" wrapText="1"/>
    </xf>
    <xf numFmtId="0" fontId="6" fillId="0" borderId="1" xfId="0" applyFont="1" applyFill="1" applyBorder="1" applyAlignment="1" applyProtection="1">
      <alignment vertical="top" wrapText="1"/>
      <protection locked="0"/>
    </xf>
    <xf numFmtId="0" fontId="9" fillId="0" borderId="1" xfId="0" applyFont="1" applyFill="1" applyBorder="1" applyAlignment="1">
      <alignment horizontal="center" vertical="center" wrapText="1" readingOrder="1"/>
    </xf>
    <xf numFmtId="0" fontId="41" fillId="6" borderId="6" xfId="0" applyFont="1" applyFill="1" applyBorder="1" applyAlignment="1">
      <alignment horizontal="center" vertical="top" wrapText="1"/>
    </xf>
    <xf numFmtId="0" fontId="44" fillId="0" borderId="0" xfId="0" applyFont="1" applyAlignment="1">
      <alignment vertical="top" wrapText="1"/>
    </xf>
    <xf numFmtId="0" fontId="17" fillId="2" borderId="8" xfId="0" applyFont="1" applyFill="1" applyBorder="1" applyAlignment="1">
      <alignment horizontal="center" vertical="center" wrapText="1"/>
    </xf>
    <xf numFmtId="0" fontId="17" fillId="2" borderId="8" xfId="0" applyFont="1" applyFill="1" applyBorder="1" applyAlignment="1">
      <alignment horizontal="left" vertical="center" wrapText="1"/>
    </xf>
    <xf numFmtId="0" fontId="17" fillId="7" borderId="9" xfId="0" applyFont="1" applyFill="1" applyBorder="1" applyAlignment="1">
      <alignment vertical="top" wrapText="1"/>
    </xf>
    <xf numFmtId="0" fontId="17" fillId="7" borderId="5" xfId="0" applyFont="1" applyFill="1" applyBorder="1" applyAlignment="1">
      <alignment horizontal="left" vertical="top" wrapText="1"/>
    </xf>
    <xf numFmtId="0" fontId="17" fillId="7" borderId="5" xfId="0" applyFont="1" applyFill="1" applyBorder="1" applyAlignment="1">
      <alignment horizontal="center" vertical="top" wrapText="1"/>
    </xf>
    <xf numFmtId="0" fontId="43" fillId="0" borderId="1" xfId="0" applyFont="1" applyBorder="1" applyAlignment="1">
      <alignment horizontal="left" vertical="center" wrapText="1"/>
    </xf>
    <xf numFmtId="0" fontId="44" fillId="9" borderId="1" xfId="0" applyFont="1" applyFill="1" applyBorder="1" applyAlignment="1">
      <alignment wrapText="1"/>
    </xf>
    <xf numFmtId="0" fontId="45" fillId="9" borderId="1" xfId="0" applyFont="1" applyFill="1" applyBorder="1" applyAlignment="1">
      <alignment horizontal="center" vertical="center" wrapText="1"/>
    </xf>
    <xf numFmtId="0" fontId="43" fillId="0" borderId="1" xfId="0" applyFont="1" applyBorder="1" applyAlignment="1">
      <alignment horizontal="center" vertical="center" wrapText="1" readingOrder="1"/>
    </xf>
    <xf numFmtId="0" fontId="45" fillId="0" borderId="1" xfId="0" applyFont="1" applyBorder="1" applyAlignment="1">
      <alignment horizontal="center" vertical="top" wrapText="1"/>
    </xf>
    <xf numFmtId="0" fontId="44" fillId="9" borderId="1" xfId="0" applyFont="1" applyFill="1" applyBorder="1" applyAlignment="1">
      <alignment horizontal="center" vertical="top" wrapText="1"/>
    </xf>
    <xf numFmtId="0" fontId="44" fillId="0" borderId="0" xfId="0" applyFont="1" applyAlignment="1">
      <alignment horizontal="left" vertical="top" wrapText="1"/>
    </xf>
    <xf numFmtId="0" fontId="44" fillId="0" borderId="1" xfId="0" applyFont="1" applyBorder="1" applyAlignment="1">
      <alignment vertical="center" wrapText="1"/>
    </xf>
    <xf numFmtId="0" fontId="45" fillId="9" borderId="1" xfId="0" applyFont="1" applyFill="1" applyBorder="1" applyAlignment="1">
      <alignment wrapText="1"/>
    </xf>
    <xf numFmtId="0" fontId="43" fillId="0" borderId="1" xfId="0" applyFont="1" applyBorder="1" applyAlignment="1">
      <alignment horizontal="left" vertical="center" wrapText="1" readingOrder="1"/>
    </xf>
    <xf numFmtId="0" fontId="45" fillId="9" borderId="1" xfId="0" applyFont="1" applyFill="1" applyBorder="1" applyAlignment="1">
      <alignment horizontal="center" vertical="top" wrapText="1"/>
    </xf>
    <xf numFmtId="0" fontId="44" fillId="0" borderId="1" xfId="0" applyFont="1" applyBorder="1" applyAlignment="1">
      <alignment wrapText="1"/>
    </xf>
    <xf numFmtId="0" fontId="46" fillId="0" borderId="1" xfId="0" applyFont="1" applyBorder="1" applyAlignment="1">
      <alignment horizontal="center" vertical="top" wrapText="1"/>
    </xf>
    <xf numFmtId="0" fontId="43" fillId="0" borderId="4" xfId="0" applyFont="1" applyBorder="1" applyAlignment="1">
      <alignment horizontal="left" vertical="center" wrapText="1"/>
    </xf>
    <xf numFmtId="0" fontId="44" fillId="0" borderId="4" xfId="0" applyFont="1" applyBorder="1" applyAlignment="1">
      <alignment vertical="top" wrapText="1"/>
    </xf>
    <xf numFmtId="0" fontId="44" fillId="0" borderId="1" xfId="0" applyFont="1" applyBorder="1" applyAlignment="1">
      <alignment vertical="top" wrapText="1"/>
    </xf>
    <xf numFmtId="0" fontId="44" fillId="0" borderId="1" xfId="0" applyFont="1" applyBorder="1" applyAlignment="1">
      <alignment horizontal="center" vertical="top" wrapText="1"/>
    </xf>
    <xf numFmtId="0" fontId="41" fillId="8" borderId="4" xfId="0" applyFont="1" applyFill="1" applyBorder="1" applyAlignment="1">
      <alignment vertical="top" wrapText="1"/>
    </xf>
    <xf numFmtId="0" fontId="41" fillId="8" borderId="1" xfId="0" applyFont="1" applyFill="1" applyBorder="1" applyAlignment="1" applyProtection="1">
      <alignment horizontal="left" vertical="top" wrapText="1"/>
      <protection locked="0"/>
    </xf>
    <xf numFmtId="0" fontId="41" fillId="8" borderId="1" xfId="0" applyFont="1" applyFill="1" applyBorder="1" applyAlignment="1" applyProtection="1">
      <alignment horizontal="center" vertical="top" wrapText="1"/>
      <protection locked="0"/>
    </xf>
    <xf numFmtId="2" fontId="41" fillId="8" borderId="1" xfId="0" applyNumberFormat="1" applyFont="1" applyFill="1" applyBorder="1" applyAlignment="1" applyProtection="1">
      <alignment horizontal="center" vertical="top" wrapText="1"/>
      <protection locked="0"/>
    </xf>
    <xf numFmtId="0" fontId="44" fillId="0" borderId="0" xfId="0" applyFont="1" applyAlignment="1">
      <alignment horizontal="center" vertical="top" wrapText="1"/>
    </xf>
    <xf numFmtId="0" fontId="44" fillId="0" borderId="1" xfId="0" applyFont="1" applyBorder="1" applyAlignment="1">
      <alignment horizontal="center" vertical="center" wrapText="1"/>
    </xf>
    <xf numFmtId="0" fontId="47" fillId="0" borderId="1" xfId="0" applyFont="1" applyBorder="1" applyAlignment="1">
      <alignment horizontal="left" vertical="top" wrapText="1"/>
    </xf>
    <xf numFmtId="0" fontId="0" fillId="0" borderId="1" xfId="0" applyFont="1" applyBorder="1" applyAlignment="1">
      <alignment vertical="top" wrapText="1"/>
    </xf>
    <xf numFmtId="0" fontId="47" fillId="0" borderId="1" xfId="0" applyFont="1" applyBorder="1" applyAlignment="1">
      <alignment horizontal="left" vertical="center" wrapText="1"/>
    </xf>
    <xf numFmtId="0" fontId="47" fillId="0" borderId="4" xfId="0" applyFont="1" applyBorder="1" applyAlignment="1">
      <alignment horizontal="left" vertical="center" wrapText="1"/>
    </xf>
    <xf numFmtId="0" fontId="0" fillId="0" borderId="1" xfId="0" applyFont="1" applyBorder="1" applyAlignment="1">
      <alignment horizontal="center" vertical="top" wrapText="1"/>
    </xf>
    <xf numFmtId="0" fontId="3" fillId="0" borderId="0" xfId="0" applyFont="1" applyAlignment="1">
      <alignment horizontal="left" vertical="top" wrapText="1"/>
    </xf>
    <xf numFmtId="0" fontId="9" fillId="0" borderId="1" xfId="0" applyFont="1" applyBorder="1" applyAlignment="1">
      <alignment horizontal="left" vertical="center" wrapText="1" readingOrder="1"/>
    </xf>
    <xf numFmtId="0" fontId="3" fillId="33" borderId="1" xfId="0" applyFont="1" applyFill="1" applyBorder="1" applyAlignment="1">
      <alignment horizontal="left" vertical="top" wrapText="1"/>
    </xf>
    <xf numFmtId="0" fontId="3" fillId="0" borderId="1" xfId="0" applyFont="1" applyFill="1" applyBorder="1" applyAlignment="1">
      <alignment horizontal="center" vertical="center" wrapText="1" readingOrder="1"/>
    </xf>
    <xf numFmtId="0" fontId="43" fillId="0" borderId="1" xfId="0" applyFont="1" applyFill="1" applyBorder="1" applyAlignment="1">
      <alignment horizontal="left" vertical="center" wrapText="1"/>
    </xf>
    <xf numFmtId="0" fontId="44" fillId="0" borderId="1" xfId="0" applyFont="1" applyFill="1" applyBorder="1" applyAlignment="1">
      <alignment wrapText="1"/>
    </xf>
    <xf numFmtId="0" fontId="45" fillId="0" borderId="1" xfId="0" applyFont="1" applyFill="1" applyBorder="1" applyAlignment="1">
      <alignment horizontal="center" vertical="center" wrapText="1"/>
    </xf>
    <xf numFmtId="0" fontId="43" fillId="0" borderId="1" xfId="0" applyFont="1" applyFill="1" applyBorder="1" applyAlignment="1">
      <alignment horizontal="center" vertical="center" wrapText="1" readingOrder="1"/>
    </xf>
    <xf numFmtId="0" fontId="45" fillId="0" borderId="1" xfId="0" applyFont="1" applyFill="1" applyBorder="1" applyAlignment="1">
      <alignment horizontal="center" vertical="top" wrapText="1"/>
    </xf>
    <xf numFmtId="0" fontId="0" fillId="0" borderId="1" xfId="0" applyBorder="1" applyAlignment="1">
      <alignment horizontal="left" vertical="center" wrapText="1"/>
    </xf>
    <xf numFmtId="0" fontId="41" fillId="0" borderId="0" xfId="0" applyFont="1" applyFill="1" applyAlignment="1">
      <alignment vertical="top" wrapText="1"/>
    </xf>
    <xf numFmtId="0" fontId="44" fillId="0" borderId="1" xfId="0" applyFont="1" applyFill="1" applyBorder="1" applyAlignment="1">
      <alignment horizontal="center" vertical="center" wrapText="1" readingOrder="1"/>
    </xf>
    <xf numFmtId="0" fontId="44" fillId="9" borderId="1" xfId="0" applyFont="1" applyFill="1" applyBorder="1" applyAlignment="1">
      <alignment horizontal="center" vertical="center" wrapText="1"/>
    </xf>
    <xf numFmtId="0" fontId="13" fillId="9" borderId="1" xfId="0" applyFont="1" applyFill="1" applyBorder="1" applyAlignment="1">
      <alignment horizontal="center" vertical="center" wrapText="1" readingOrder="1"/>
    </xf>
    <xf numFmtId="0" fontId="6" fillId="0" borderId="1" xfId="0" applyFont="1" applyBorder="1" applyAlignment="1">
      <alignment horizontal="center" vertical="center" wrapText="1" readingOrder="1"/>
    </xf>
    <xf numFmtId="0" fontId="6" fillId="0" borderId="1" xfId="0" applyFont="1" applyBorder="1" applyAlignment="1">
      <alignment horizontal="center" vertical="center" wrapText="1"/>
    </xf>
    <xf numFmtId="0" fontId="47" fillId="9" borderId="1" xfId="0" applyFont="1" applyFill="1" applyBorder="1" applyAlignment="1">
      <alignment horizontal="center" vertical="top" wrapText="1" readingOrder="1"/>
    </xf>
    <xf numFmtId="0" fontId="0" fillId="9" borderId="1" xfId="0" applyFont="1" applyFill="1" applyBorder="1" applyAlignment="1">
      <alignment horizontal="center" vertical="center" wrapText="1" readingOrder="1"/>
    </xf>
    <xf numFmtId="0" fontId="47" fillId="9" borderId="1" xfId="0" applyFont="1" applyFill="1" applyBorder="1" applyAlignment="1">
      <alignment horizontal="center" vertical="center" wrapText="1" readingOrder="1"/>
    </xf>
    <xf numFmtId="0" fontId="10" fillId="9" borderId="1" xfId="0" applyFont="1" applyFill="1" applyBorder="1" applyAlignment="1">
      <alignment horizontal="center" vertical="top" wrapText="1"/>
    </xf>
    <xf numFmtId="0" fontId="1" fillId="8" borderId="1" xfId="0" applyFont="1" applyFill="1" applyBorder="1" applyAlignment="1" applyProtection="1">
      <alignment horizontal="left" vertical="top" wrapText="1"/>
      <protection locked="0"/>
    </xf>
    <xf numFmtId="0" fontId="4" fillId="0" borderId="1" xfId="0" applyFont="1" applyBorder="1" applyAlignment="1">
      <alignment horizontal="center" vertical="center" wrapText="1"/>
    </xf>
    <xf numFmtId="0" fontId="44" fillId="0" borderId="1" xfId="0" applyFont="1" applyBorder="1" applyAlignment="1">
      <alignment horizontal="left" vertical="top" wrapText="1"/>
    </xf>
    <xf numFmtId="0" fontId="0" fillId="0" borderId="1" xfId="0" applyFill="1" applyBorder="1"/>
    <xf numFmtId="0" fontId="0" fillId="9" borderId="1" xfId="0" applyFill="1" applyBorder="1" applyAlignment="1">
      <alignment horizontal="center"/>
    </xf>
    <xf numFmtId="0" fontId="0" fillId="9" borderId="2" xfId="0" applyFill="1" applyBorder="1" applyAlignment="1">
      <alignment horizontal="center"/>
    </xf>
    <xf numFmtId="0" fontId="0" fillId="0" borderId="4" xfId="0" applyBorder="1"/>
    <xf numFmtId="0" fontId="42" fillId="0" borderId="0" xfId="0" applyFont="1" applyAlignment="1">
      <alignment horizontal="left" vertical="center" indent="13"/>
    </xf>
    <xf numFmtId="0" fontId="0" fillId="9" borderId="4" xfId="0" applyFill="1" applyBorder="1"/>
    <xf numFmtId="0" fontId="0" fillId="9" borderId="12" xfId="0" applyFill="1" applyBorder="1" applyAlignment="1">
      <alignment horizontal="center"/>
    </xf>
    <xf numFmtId="0" fontId="0" fillId="0" borderId="1" xfId="0" applyFill="1" applyBorder="1" applyAlignment="1">
      <alignment horizontal="center"/>
    </xf>
    <xf numFmtId="0" fontId="0" fillId="0" borderId="1" xfId="0" applyFill="1" applyBorder="1" applyAlignment="1">
      <alignment horizontal="center" wrapText="1"/>
    </xf>
    <xf numFmtId="0" fontId="0" fillId="9" borderId="1" xfId="0" applyFill="1" applyBorder="1" applyAlignment="1">
      <alignment vertical="center" wrapText="1"/>
    </xf>
    <xf numFmtId="0" fontId="18" fillId="7" borderId="4" xfId="0" applyFont="1" applyFill="1" applyBorder="1" applyAlignment="1">
      <alignment horizontal="center" wrapText="1"/>
    </xf>
    <xf numFmtId="0" fontId="15" fillId="2" borderId="4" xfId="0" applyFont="1" applyFill="1" applyBorder="1" applyAlignment="1">
      <alignment horizontal="center" wrapText="1"/>
    </xf>
    <xf numFmtId="0" fontId="0" fillId="0" borderId="4" xfId="0" applyFill="1" applyBorder="1"/>
    <xf numFmtId="0" fontId="0" fillId="0" borderId="4" xfId="0" applyBorder="1" applyAlignment="1">
      <alignment horizontal="left" wrapText="1"/>
    </xf>
    <xf numFmtId="0" fontId="13" fillId="12" borderId="4" xfId="0" applyFont="1" applyFill="1" applyBorder="1" applyAlignment="1">
      <alignment horizontal="left" vertical="top" wrapText="1"/>
    </xf>
    <xf numFmtId="0" fontId="3" fillId="12" borderId="4" xfId="0" applyFont="1" applyFill="1" applyBorder="1" applyAlignment="1">
      <alignment vertical="top" wrapText="1"/>
    </xf>
    <xf numFmtId="0" fontId="0" fillId="0" borderId="1" xfId="0" applyFont="1" applyBorder="1" applyAlignment="1">
      <alignment horizontal="center" vertical="center"/>
    </xf>
    <xf numFmtId="0" fontId="0" fillId="34" borderId="1" xfId="0" applyFill="1" applyBorder="1"/>
    <xf numFmtId="0" fontId="3" fillId="7" borderId="1" xfId="0" applyFont="1" applyFill="1" applyBorder="1" applyAlignment="1">
      <alignment horizontal="center" vertical="center" wrapText="1" readingOrder="1"/>
    </xf>
    <xf numFmtId="0" fontId="9" fillId="7" borderId="1" xfId="0" applyFont="1" applyFill="1" applyBorder="1" applyAlignment="1">
      <alignment horizontal="center" vertical="center" wrapText="1" readingOrder="1"/>
    </xf>
    <xf numFmtId="0" fontId="0" fillId="0" borderId="1" xfId="0" applyFont="1" applyFill="1" applyBorder="1" applyAlignment="1">
      <alignment horizontal="center" vertical="center" wrapText="1" readingOrder="1"/>
    </xf>
    <xf numFmtId="0" fontId="44" fillId="0" borderId="1" xfId="0" applyFont="1" applyFill="1" applyBorder="1" applyAlignment="1">
      <alignment horizontal="center" vertical="center" wrapText="1"/>
    </xf>
    <xf numFmtId="0" fontId="4" fillId="0" borderId="1" xfId="0" applyFont="1" applyFill="1" applyBorder="1" applyAlignment="1">
      <alignment horizontal="left" vertical="top" wrapText="1"/>
    </xf>
    <xf numFmtId="0" fontId="3" fillId="0" borderId="0" xfId="0" applyFont="1" applyAlignment="1">
      <alignment vertical="center" wrapText="1" readingOrder="1"/>
    </xf>
    <xf numFmtId="0" fontId="3" fillId="0" borderId="0" xfId="0" applyFont="1" applyAlignment="1">
      <alignment vertical="center" wrapText="1"/>
    </xf>
    <xf numFmtId="0" fontId="44" fillId="0" borderId="1" xfId="0" applyFont="1" applyBorder="1" applyAlignment="1">
      <alignment horizontal="left" vertical="top" wrapText="1"/>
    </xf>
    <xf numFmtId="0" fontId="3" fillId="0" borderId="0" xfId="0" applyFont="1" applyAlignment="1">
      <alignment horizontal="left" vertical="top" wrapText="1"/>
    </xf>
    <xf numFmtId="0" fontId="6" fillId="6" borderId="41" xfId="0" applyFont="1" applyFill="1" applyBorder="1" applyAlignment="1">
      <alignment vertical="top" wrapText="1"/>
    </xf>
    <xf numFmtId="0" fontId="13" fillId="0" borderId="1" xfId="0" applyFont="1" applyFill="1" applyBorder="1" applyAlignment="1">
      <alignment horizontal="left" vertical="top" wrapText="1"/>
    </xf>
    <xf numFmtId="0" fontId="48" fillId="0" borderId="1" xfId="0" applyFont="1" applyFill="1" applyBorder="1" applyAlignment="1">
      <alignment horizontal="left" vertical="top" wrapText="1"/>
    </xf>
    <xf numFmtId="0" fontId="13" fillId="0" borderId="1" xfId="0" applyFont="1" applyFill="1" applyBorder="1" applyAlignment="1">
      <alignment horizontal="left" vertical="center" wrapText="1"/>
    </xf>
    <xf numFmtId="0" fontId="0" fillId="0" borderId="2" xfId="0" applyFill="1" applyBorder="1" applyAlignment="1">
      <alignment horizontal="center"/>
    </xf>
    <xf numFmtId="0" fontId="45" fillId="9" borderId="1" xfId="0" applyFont="1" applyFill="1" applyBorder="1" applyAlignment="1">
      <alignment vertical="center" wrapText="1"/>
    </xf>
    <xf numFmtId="15" fontId="3" fillId="0" borderId="1" xfId="0" applyNumberFormat="1" applyFont="1" applyBorder="1" applyAlignment="1">
      <alignment horizontal="center" vertical="top" wrapText="1"/>
    </xf>
    <xf numFmtId="0" fontId="6" fillId="11" borderId="34" xfId="0" applyFont="1" applyFill="1" applyBorder="1" applyAlignment="1">
      <alignment horizontal="center" vertical="top" wrapText="1"/>
    </xf>
    <xf numFmtId="0" fontId="6" fillId="11" borderId="35" xfId="0" applyFont="1" applyFill="1" applyBorder="1" applyAlignment="1">
      <alignment horizontal="center" vertical="top" wrapText="1"/>
    </xf>
    <xf numFmtId="0" fontId="6" fillId="32" borderId="32" xfId="0" applyFont="1" applyFill="1" applyBorder="1" applyAlignment="1">
      <alignment horizontal="center" vertical="top" wrapText="1"/>
    </xf>
    <xf numFmtId="0" fontId="6" fillId="32" borderId="33" xfId="0" applyFont="1" applyFill="1" applyBorder="1" applyAlignment="1">
      <alignment horizontal="center" vertical="top" wrapText="1"/>
    </xf>
    <xf numFmtId="1" fontId="5" fillId="3" borderId="2" xfId="0" applyNumberFormat="1" applyFont="1" applyFill="1" applyBorder="1" applyAlignment="1" applyProtection="1">
      <alignment horizontal="center" vertical="center" wrapText="1"/>
      <protection locked="0"/>
    </xf>
    <xf numFmtId="1" fontId="5" fillId="3" borderId="3" xfId="0" applyNumberFormat="1" applyFont="1" applyFill="1" applyBorder="1" applyAlignment="1" applyProtection="1">
      <alignment horizontal="center" vertical="center" wrapText="1"/>
      <protection locked="0"/>
    </xf>
    <xf numFmtId="1" fontId="5" fillId="3" borderId="4" xfId="0" applyNumberFormat="1" applyFont="1" applyFill="1" applyBorder="1" applyAlignment="1" applyProtection="1">
      <alignment horizontal="center" vertical="center" wrapText="1"/>
      <protection locked="0"/>
    </xf>
    <xf numFmtId="0" fontId="6" fillId="0" borderId="0" xfId="0" applyFont="1" applyAlignment="1">
      <alignment horizontal="left" vertical="top" wrapText="1"/>
    </xf>
    <xf numFmtId="0" fontId="7" fillId="0" borderId="1" xfId="0" applyFont="1" applyBorder="1" applyAlignment="1">
      <alignment horizontal="left" vertical="top" wrapText="1"/>
    </xf>
    <xf numFmtId="0" fontId="41" fillId="6" borderId="5" xfId="0" applyFont="1" applyFill="1" applyBorder="1" applyAlignment="1">
      <alignment horizontal="center" vertical="top" wrapText="1"/>
    </xf>
    <xf numFmtId="0" fontId="41" fillId="6" borderId="7" xfId="0" applyFont="1" applyFill="1" applyBorder="1" applyAlignment="1">
      <alignment horizontal="center" vertical="top" wrapText="1"/>
    </xf>
    <xf numFmtId="0" fontId="42" fillId="0" borderId="1" xfId="0" applyFont="1" applyBorder="1" applyAlignment="1">
      <alignment horizontal="left" wrapText="1"/>
    </xf>
    <xf numFmtId="0" fontId="41" fillId="0" borderId="1" xfId="0" applyFont="1" applyBorder="1" applyAlignment="1">
      <alignment horizontal="left" vertical="top" wrapText="1"/>
    </xf>
    <xf numFmtId="0" fontId="41" fillId="8" borderId="2" xfId="0" applyFont="1" applyFill="1" applyBorder="1" applyAlignment="1">
      <alignment vertical="top" wrapText="1"/>
    </xf>
    <xf numFmtId="0" fontId="41" fillId="8" borderId="3" xfId="0" applyFont="1" applyFill="1" applyBorder="1" applyAlignment="1">
      <alignment vertical="top" wrapText="1"/>
    </xf>
    <xf numFmtId="0" fontId="41" fillId="0" borderId="1" xfId="0" applyFont="1" applyBorder="1" applyAlignment="1">
      <alignment horizontal="left" wrapText="1"/>
    </xf>
    <xf numFmtId="0" fontId="6" fillId="8" borderId="2" xfId="0" applyFont="1" applyFill="1" applyBorder="1" applyAlignment="1">
      <alignment vertical="top" wrapText="1"/>
    </xf>
    <xf numFmtId="0" fontId="6" fillId="8" borderId="3" xfId="0" applyFont="1" applyFill="1" applyBorder="1" applyAlignment="1">
      <alignment vertical="top" wrapText="1"/>
    </xf>
    <xf numFmtId="0" fontId="6" fillId="8" borderId="4" xfId="0" applyFont="1" applyFill="1" applyBorder="1" applyAlignment="1">
      <alignment vertical="top" wrapText="1"/>
    </xf>
    <xf numFmtId="0" fontId="12" fillId="13" borderId="2" xfId="0" applyFont="1" applyFill="1" applyBorder="1" applyAlignment="1">
      <alignment horizontal="left" vertical="top" wrapText="1"/>
    </xf>
    <xf numFmtId="0" fontId="12" fillId="13" borderId="3" xfId="0" applyFont="1" applyFill="1" applyBorder="1" applyAlignment="1">
      <alignment horizontal="left" vertical="top" wrapText="1"/>
    </xf>
    <xf numFmtId="0" fontId="12" fillId="13" borderId="4" xfId="0" applyFont="1" applyFill="1" applyBorder="1" applyAlignment="1">
      <alignment horizontal="left" vertical="top" wrapText="1"/>
    </xf>
    <xf numFmtId="0" fontId="6" fillId="6" borderId="10" xfId="0" applyFont="1" applyFill="1" applyBorder="1" applyAlignment="1">
      <alignment horizontal="center" vertical="top" wrapText="1"/>
    </xf>
    <xf numFmtId="0" fontId="6" fillId="6" borderId="16" xfId="0" applyFont="1" applyFill="1" applyBorder="1" applyAlignment="1">
      <alignment horizontal="center" vertical="top" wrapText="1"/>
    </xf>
    <xf numFmtId="0" fontId="6" fillId="6" borderId="11" xfId="0" applyFont="1" applyFill="1" applyBorder="1" applyAlignment="1">
      <alignment horizontal="center" vertical="top" wrapText="1"/>
    </xf>
    <xf numFmtId="0" fontId="6" fillId="8" borderId="1" xfId="0" applyFont="1" applyFill="1" applyBorder="1" applyAlignment="1">
      <alignment vertical="top" wrapText="1"/>
    </xf>
    <xf numFmtId="0" fontId="1" fillId="0" borderId="0" xfId="0" applyFont="1" applyAlignment="1">
      <alignment horizontal="left" vertical="top" wrapText="1"/>
    </xf>
    <xf numFmtId="0" fontId="6" fillId="6" borderId="1" xfId="0" applyFont="1" applyFill="1" applyBorder="1" applyAlignment="1">
      <alignment horizontal="center" vertical="top" wrapText="1"/>
    </xf>
    <xf numFmtId="0" fontId="6" fillId="6" borderId="5" xfId="0" applyFont="1" applyFill="1" applyBorder="1" applyAlignment="1">
      <alignment horizontal="center" vertical="top" wrapText="1"/>
    </xf>
    <xf numFmtId="0" fontId="6" fillId="6" borderId="7" xfId="0" applyFont="1" applyFill="1" applyBorder="1" applyAlignment="1">
      <alignment horizontal="center" vertical="top" wrapText="1"/>
    </xf>
    <xf numFmtId="0" fontId="6" fillId="8" borderId="2" xfId="0" applyFont="1" applyFill="1" applyBorder="1" applyAlignment="1">
      <alignment horizontal="left" vertical="top" wrapText="1"/>
    </xf>
    <xf numFmtId="0" fontId="6" fillId="8" borderId="3" xfId="0" applyFont="1" applyFill="1" applyBorder="1" applyAlignment="1">
      <alignment horizontal="left" vertical="top" wrapText="1"/>
    </xf>
    <xf numFmtId="0" fontId="6" fillId="8" borderId="4" xfId="0" applyFont="1" applyFill="1" applyBorder="1" applyAlignment="1">
      <alignment horizontal="left" vertical="top" wrapText="1"/>
    </xf>
    <xf numFmtId="0" fontId="6" fillId="10" borderId="10" xfId="0" applyFont="1" applyFill="1" applyBorder="1" applyAlignment="1">
      <alignment horizontal="center" vertical="top" wrapText="1"/>
    </xf>
    <xf numFmtId="0" fontId="6" fillId="10" borderId="11" xfId="0" applyFont="1" applyFill="1" applyBorder="1" applyAlignment="1">
      <alignment horizontal="center" vertical="top" wrapText="1"/>
    </xf>
    <xf numFmtId="0" fontId="6" fillId="10" borderId="16" xfId="0" applyFont="1" applyFill="1" applyBorder="1" applyAlignment="1">
      <alignment horizontal="center" vertical="top" wrapText="1"/>
    </xf>
    <xf numFmtId="15" fontId="13" fillId="0" borderId="7" xfId="0" applyNumberFormat="1" applyFont="1" applyBorder="1" applyAlignment="1">
      <alignment horizontal="center" vertical="center" wrapText="1"/>
    </xf>
    <xf numFmtId="15" fontId="13" fillId="0" borderId="6" xfId="0" applyNumberFormat="1" applyFont="1" applyBorder="1" applyAlignment="1">
      <alignment horizontal="center" vertical="center" wrapText="1"/>
    </xf>
    <xf numFmtId="15" fontId="13" fillId="0" borderId="12" xfId="0" applyNumberFormat="1" applyFont="1" applyBorder="1" applyAlignment="1">
      <alignment horizontal="center" vertical="center" wrapText="1"/>
    </xf>
    <xf numFmtId="1" fontId="13" fillId="9" borderId="7" xfId="0" applyNumberFormat="1" applyFont="1" applyFill="1" applyBorder="1" applyAlignment="1">
      <alignment horizontal="center" vertical="center" wrapText="1"/>
    </xf>
    <xf numFmtId="1" fontId="13" fillId="9" borderId="6" xfId="0" applyNumberFormat="1" applyFont="1" applyFill="1" applyBorder="1" applyAlignment="1">
      <alignment horizontal="center" vertical="center" wrapText="1"/>
    </xf>
    <xf numFmtId="1" fontId="13" fillId="9" borderId="12" xfId="0" applyNumberFormat="1" applyFont="1" applyFill="1" applyBorder="1" applyAlignment="1">
      <alignment horizontal="center" vertical="center" wrapText="1"/>
    </xf>
    <xf numFmtId="0" fontId="1" fillId="6" borderId="1" xfId="0" applyFont="1" applyFill="1" applyBorder="1" applyAlignment="1">
      <alignment horizontal="center" vertical="top" wrapText="1"/>
    </xf>
    <xf numFmtId="0" fontId="1" fillId="6" borderId="5" xfId="0" applyFont="1" applyFill="1" applyBorder="1" applyAlignment="1">
      <alignment horizontal="center" vertical="top" wrapText="1"/>
    </xf>
    <xf numFmtId="0" fontId="6" fillId="10" borderId="36" xfId="0" applyFont="1" applyFill="1" applyBorder="1" applyAlignment="1">
      <alignment horizontal="center" vertical="top" wrapText="1"/>
    </xf>
    <xf numFmtId="0" fontId="6" fillId="10" borderId="37" xfId="0" applyFont="1" applyFill="1" applyBorder="1" applyAlignment="1">
      <alignment horizontal="center" vertical="top" wrapText="1"/>
    </xf>
    <xf numFmtId="0" fontId="6" fillId="10" borderId="38" xfId="0" applyFont="1" applyFill="1" applyBorder="1" applyAlignment="1">
      <alignment horizontal="center" vertical="top" wrapText="1"/>
    </xf>
    <xf numFmtId="1" fontId="43" fillId="0" borderId="7" xfId="0" applyNumberFormat="1" applyFont="1" applyBorder="1" applyAlignment="1">
      <alignment horizontal="center" vertical="center" wrapText="1"/>
    </xf>
    <xf numFmtId="1" fontId="43" fillId="0" borderId="6" xfId="0" applyNumberFormat="1" applyFont="1" applyBorder="1" applyAlignment="1">
      <alignment horizontal="center" vertical="center" wrapText="1"/>
    </xf>
    <xf numFmtId="1" fontId="43" fillId="0" borderId="12" xfId="0" applyNumberFormat="1" applyFont="1" applyBorder="1" applyAlignment="1">
      <alignment horizontal="center" vertical="center" wrapText="1"/>
    </xf>
    <xf numFmtId="0" fontId="44" fillId="0" borderId="0" xfId="0" applyFont="1" applyAlignment="1">
      <alignment horizontal="left"/>
    </xf>
    <xf numFmtId="0" fontId="13" fillId="0" borderId="7" xfId="0" applyFont="1" applyFill="1" applyBorder="1" applyAlignment="1">
      <alignment horizontal="center" vertical="center" wrapText="1"/>
    </xf>
    <xf numFmtId="0" fontId="13" fillId="0" borderId="12" xfId="0" applyFont="1" applyFill="1" applyBorder="1" applyAlignment="1">
      <alignment horizontal="center" vertical="center" wrapText="1"/>
    </xf>
    <xf numFmtId="0" fontId="1" fillId="14" borderId="1" xfId="0" applyFont="1" applyFill="1" applyBorder="1" applyAlignment="1">
      <alignment horizontal="center"/>
    </xf>
    <xf numFmtId="0" fontId="1" fillId="0" borderId="7" xfId="0" applyFont="1" applyBorder="1" applyAlignment="1">
      <alignment horizontal="center" vertical="center"/>
    </xf>
    <xf numFmtId="0" fontId="1" fillId="0" borderId="6" xfId="0" applyFont="1" applyBorder="1" applyAlignment="1">
      <alignment horizontal="center" vertical="center"/>
    </xf>
    <xf numFmtId="0" fontId="1" fillId="0" borderId="12" xfId="0" applyFont="1" applyBorder="1" applyAlignment="1">
      <alignment horizontal="center" vertical="center"/>
    </xf>
    <xf numFmtId="0" fontId="1" fillId="0" borderId="1" xfId="0" applyFont="1" applyBorder="1" applyAlignment="1">
      <alignment horizontal="left" wrapText="1"/>
    </xf>
    <xf numFmtId="0" fontId="16" fillId="2" borderId="2" xfId="0" applyFont="1" applyFill="1" applyBorder="1" applyAlignment="1">
      <alignment horizontal="center" vertical="center"/>
    </xf>
    <xf numFmtId="0" fontId="16" fillId="2" borderId="3" xfId="0" applyFont="1" applyFill="1" applyBorder="1" applyAlignment="1">
      <alignment horizontal="center" vertical="center"/>
    </xf>
    <xf numFmtId="0" fontId="16" fillId="2" borderId="4" xfId="0" applyFont="1" applyFill="1" applyBorder="1" applyAlignment="1">
      <alignment horizontal="center" vertical="center"/>
    </xf>
    <xf numFmtId="0" fontId="16" fillId="2" borderId="7" xfId="0" applyFont="1" applyFill="1" applyBorder="1" applyAlignment="1">
      <alignment horizontal="center" vertical="center"/>
    </xf>
    <xf numFmtId="0" fontId="16" fillId="2" borderId="12" xfId="0" applyFont="1" applyFill="1" applyBorder="1" applyAlignment="1">
      <alignment horizontal="center" vertical="center"/>
    </xf>
    <xf numFmtId="0" fontId="0" fillId="9" borderId="2" xfId="0" applyFill="1" applyBorder="1" applyAlignment="1">
      <alignment horizontal="left" wrapText="1"/>
    </xf>
    <xf numFmtId="0" fontId="0" fillId="9" borderId="3" xfId="0" applyFill="1" applyBorder="1" applyAlignment="1">
      <alignment horizontal="left" wrapText="1"/>
    </xf>
    <xf numFmtId="0" fontId="0" fillId="9" borderId="4" xfId="0" applyFill="1" applyBorder="1" applyAlignment="1">
      <alignment horizontal="left" wrapText="1"/>
    </xf>
    <xf numFmtId="0" fontId="0" fillId="9" borderId="1" xfId="0" applyFill="1" applyBorder="1" applyAlignment="1">
      <alignment horizontal="center"/>
    </xf>
    <xf numFmtId="0" fontId="0" fillId="9" borderId="7" xfId="0" applyFill="1" applyBorder="1" applyAlignment="1">
      <alignment horizontal="center"/>
    </xf>
    <xf numFmtId="0" fontId="0" fillId="9" borderId="39" xfId="0" applyFill="1" applyBorder="1" applyAlignment="1">
      <alignment horizontal="center"/>
    </xf>
    <xf numFmtId="0" fontId="0" fillId="9" borderId="40" xfId="0" applyFill="1" applyBorder="1" applyAlignment="1">
      <alignment horizontal="center"/>
    </xf>
    <xf numFmtId="0" fontId="0" fillId="0" borderId="2" xfId="0" applyBorder="1" applyAlignment="1">
      <alignment horizontal="center"/>
    </xf>
    <xf numFmtId="0" fontId="0" fillId="0" borderId="4" xfId="0" applyBorder="1" applyAlignment="1">
      <alignment horizontal="center"/>
    </xf>
  </cellXfs>
  <cellStyles count="72">
    <cellStyle name="_Appendix 1 Form B 01 - Commercial Bid Details" xfId="2"/>
    <cellStyle name="_Grasim Industries-R0-AFAS-19.01.08" xfId="3"/>
    <cellStyle name="0,0_x000d__x000a_NA_x000d__x000a_" xfId="4"/>
    <cellStyle name="0,0_x000d__x000a_NA_x000d__x000a_ 2" xfId="69"/>
    <cellStyle name="20% - Accent1 2" xfId="5"/>
    <cellStyle name="20% - Accent2 2" xfId="6"/>
    <cellStyle name="20% - Accent3 2" xfId="7"/>
    <cellStyle name="20% - Accent4 2" xfId="8"/>
    <cellStyle name="20% - Accent5 2" xfId="9"/>
    <cellStyle name="20% - Accent6 2" xfId="10"/>
    <cellStyle name="40% - Accent1 2" xfId="11"/>
    <cellStyle name="40% - Accent2 2" xfId="12"/>
    <cellStyle name="40% - Accent3 2" xfId="13"/>
    <cellStyle name="40% - Accent4 2" xfId="14"/>
    <cellStyle name="40% - Accent5 2" xfId="15"/>
    <cellStyle name="40% - Accent6 2" xfId="16"/>
    <cellStyle name="60% - Accent1 2" xfId="17"/>
    <cellStyle name="60% - Accent2 2" xfId="18"/>
    <cellStyle name="60% - Accent3 2" xfId="19"/>
    <cellStyle name="60% - Accent4 2" xfId="20"/>
    <cellStyle name="60% - Accent5 2" xfId="21"/>
    <cellStyle name="60% - Accent6 2" xfId="22"/>
    <cellStyle name="Accent1 2" xfId="23"/>
    <cellStyle name="Accent2 2" xfId="24"/>
    <cellStyle name="Accent3 2" xfId="25"/>
    <cellStyle name="Accent4 2" xfId="26"/>
    <cellStyle name="Accent5 2" xfId="27"/>
    <cellStyle name="Accent6 2" xfId="28"/>
    <cellStyle name="Bad 2" xfId="29"/>
    <cellStyle name="Calculation 2" xfId="30"/>
    <cellStyle name="Check Cell 2" xfId="31"/>
    <cellStyle name="Comma 2" xfId="32"/>
    <cellStyle name="Comma 2 2" xfId="65"/>
    <cellStyle name="Comma 2 3" xfId="71"/>
    <cellStyle name="Comma 3" xfId="33"/>
    <cellStyle name="Comma 3 2" xfId="66"/>
    <cellStyle name="Currency 2" xfId="34"/>
    <cellStyle name="Currency 3" xfId="35"/>
    <cellStyle name="Explanatory Text 2" xfId="36"/>
    <cellStyle name="Good 2" xfId="37"/>
    <cellStyle name="Header" xfId="38"/>
    <cellStyle name="Heading 1 2" xfId="39"/>
    <cellStyle name="Heading 2 2" xfId="40"/>
    <cellStyle name="Heading 3 2" xfId="41"/>
    <cellStyle name="Heading 4 2" xfId="42"/>
    <cellStyle name="Input 2" xfId="43"/>
    <cellStyle name="Linked Cell 2" xfId="44"/>
    <cellStyle name="Neutral 2" xfId="45"/>
    <cellStyle name="Normal" xfId="0" builtinId="0"/>
    <cellStyle name="Normal 2" xfId="46"/>
    <cellStyle name="Normal 3" xfId="47"/>
    <cellStyle name="Normal 3 2" xfId="70"/>
    <cellStyle name="Normal 3 3" xfId="68"/>
    <cellStyle name="Normal 4" xfId="48"/>
    <cellStyle name="Normal 5" xfId="49"/>
    <cellStyle name="Normal 6" xfId="50"/>
    <cellStyle name="Normal 6 2" xfId="67"/>
    <cellStyle name="Normal 7" xfId="1"/>
    <cellStyle name="Normal 8" xfId="64"/>
    <cellStyle name="Note 2" xfId="52"/>
    <cellStyle name="Note 3" xfId="53"/>
    <cellStyle name="Note 4" xfId="54"/>
    <cellStyle name="Note 5" xfId="51"/>
    <cellStyle name="Output 2" xfId="55"/>
    <cellStyle name="Percent 2" xfId="56"/>
    <cellStyle name="Percent 3" xfId="57"/>
    <cellStyle name="Style 1" xfId="58"/>
    <cellStyle name="Style 1 2" xfId="59"/>
    <cellStyle name="Style 1 3" xfId="60"/>
    <cellStyle name="Title 2" xfId="61"/>
    <cellStyle name="Total 2" xfId="62"/>
    <cellStyle name="Warning Text 2" xfId="6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7"/>
  <sheetViews>
    <sheetView workbookViewId="0">
      <selection activeCell="D7" sqref="D7"/>
    </sheetView>
  </sheetViews>
  <sheetFormatPr defaultColWidth="11" defaultRowHeight="15"/>
  <cols>
    <col min="1" max="1" width="11" style="58"/>
    <col min="2" max="2" width="76.42578125" customWidth="1"/>
  </cols>
  <sheetData>
    <row r="1" spans="1:2" ht="15.75" thickBot="1">
      <c r="A1" s="253" t="s">
        <v>139</v>
      </c>
      <c r="B1" s="254"/>
    </row>
    <row r="2" spans="1:2" ht="15.75" thickBot="1">
      <c r="A2" s="255" t="s">
        <v>140</v>
      </c>
      <c r="B2" s="256"/>
    </row>
    <row r="3" spans="1:2">
      <c r="A3" s="128" t="s">
        <v>141</v>
      </c>
      <c r="B3" s="133" t="s">
        <v>142</v>
      </c>
    </row>
    <row r="4" spans="1:2">
      <c r="A4" s="131" t="s">
        <v>143</v>
      </c>
      <c r="B4" s="134" t="s">
        <v>144</v>
      </c>
    </row>
    <row r="5" spans="1:2" ht="51">
      <c r="A5" s="130">
        <v>1</v>
      </c>
      <c r="B5" s="135" t="s">
        <v>145</v>
      </c>
    </row>
    <row r="6" spans="1:2" ht="38.25">
      <c r="A6" s="130">
        <v>2</v>
      </c>
      <c r="B6" s="135" t="s">
        <v>146</v>
      </c>
    </row>
    <row r="7" spans="1:2" ht="25.5">
      <c r="A7" s="130">
        <v>3</v>
      </c>
      <c r="B7" s="135" t="s">
        <v>147</v>
      </c>
    </row>
    <row r="8" spans="1:2" ht="38.25">
      <c r="A8" s="130">
        <v>4</v>
      </c>
      <c r="B8" s="135" t="s">
        <v>148</v>
      </c>
    </row>
    <row r="9" spans="1:2" ht="38.25">
      <c r="A9" s="130">
        <v>5</v>
      </c>
      <c r="B9" s="135" t="s">
        <v>149</v>
      </c>
    </row>
    <row r="10" spans="1:2" ht="25.5">
      <c r="A10" s="130">
        <v>6</v>
      </c>
      <c r="B10" s="135" t="s">
        <v>150</v>
      </c>
    </row>
    <row r="11" spans="1:2" ht="25.5">
      <c r="A11" s="130">
        <v>7</v>
      </c>
      <c r="B11" s="136" t="s">
        <v>151</v>
      </c>
    </row>
    <row r="12" spans="1:2" ht="25.5">
      <c r="A12" s="130">
        <v>8</v>
      </c>
      <c r="B12" s="135" t="s">
        <v>152</v>
      </c>
    </row>
    <row r="13" spans="1:2" ht="38.25">
      <c r="A13" s="130">
        <v>9</v>
      </c>
      <c r="B13" s="136" t="s">
        <v>153</v>
      </c>
    </row>
    <row r="14" spans="1:2">
      <c r="A14" s="130">
        <v>10</v>
      </c>
      <c r="B14" s="135" t="s">
        <v>154</v>
      </c>
    </row>
    <row r="15" spans="1:2" ht="25.5">
      <c r="A15" s="130">
        <v>11</v>
      </c>
      <c r="B15" s="135" t="s">
        <v>155</v>
      </c>
    </row>
    <row r="16" spans="1:2">
      <c r="A16" s="130">
        <v>12</v>
      </c>
      <c r="B16" s="135" t="s">
        <v>156</v>
      </c>
    </row>
    <row r="17" spans="1:2" ht="25.5">
      <c r="A17" s="130">
        <v>13</v>
      </c>
      <c r="B17" s="135" t="s">
        <v>157</v>
      </c>
    </row>
    <row r="18" spans="1:2" ht="38.25">
      <c r="A18" s="130">
        <v>14</v>
      </c>
      <c r="B18" s="135" t="s">
        <v>158</v>
      </c>
    </row>
    <row r="19" spans="1:2" ht="25.5">
      <c r="A19" s="129">
        <v>15</v>
      </c>
      <c r="B19" s="137" t="s">
        <v>159</v>
      </c>
    </row>
    <row r="20" spans="1:2">
      <c r="A20" s="132" t="s">
        <v>160</v>
      </c>
      <c r="B20" s="138" t="s">
        <v>161</v>
      </c>
    </row>
    <row r="21" spans="1:2" ht="38.25">
      <c r="A21" s="130">
        <v>1</v>
      </c>
      <c r="B21" s="135" t="s">
        <v>149</v>
      </c>
    </row>
    <row r="22" spans="1:2" ht="25.5">
      <c r="A22" s="130">
        <v>2</v>
      </c>
      <c r="B22" s="135" t="s">
        <v>162</v>
      </c>
    </row>
    <row r="23" spans="1:2" ht="25.5">
      <c r="A23" s="130">
        <v>3</v>
      </c>
      <c r="B23" s="135" t="s">
        <v>163</v>
      </c>
    </row>
    <row r="24" spans="1:2">
      <c r="A24" s="130">
        <v>4</v>
      </c>
      <c r="B24" s="139" t="s">
        <v>164</v>
      </c>
    </row>
    <row r="25" spans="1:2" ht="25.5">
      <c r="A25" s="130">
        <v>4</v>
      </c>
      <c r="B25" s="139" t="s">
        <v>165</v>
      </c>
    </row>
    <row r="26" spans="1:2">
      <c r="A26" s="132" t="s">
        <v>166</v>
      </c>
      <c r="B26" s="138" t="s">
        <v>167</v>
      </c>
    </row>
    <row r="27" spans="1:2" ht="25.5">
      <c r="A27" s="130">
        <v>1</v>
      </c>
      <c r="B27" s="135" t="s">
        <v>168</v>
      </c>
    </row>
    <row r="28" spans="1:2" ht="25.5">
      <c r="A28" s="130">
        <v>2</v>
      </c>
      <c r="B28" s="135" t="s">
        <v>169</v>
      </c>
    </row>
    <row r="29" spans="1:2" ht="25.5">
      <c r="A29" s="130">
        <v>3</v>
      </c>
      <c r="B29" s="135" t="s">
        <v>170</v>
      </c>
    </row>
    <row r="30" spans="1:2">
      <c r="A30" s="132" t="s">
        <v>171</v>
      </c>
      <c r="B30" s="138" t="s">
        <v>172</v>
      </c>
    </row>
    <row r="31" spans="1:2" ht="51">
      <c r="A31" s="130">
        <v>1</v>
      </c>
      <c r="B31" s="135" t="s">
        <v>173</v>
      </c>
    </row>
    <row r="32" spans="1:2">
      <c r="A32" s="130">
        <v>3</v>
      </c>
      <c r="B32" s="135" t="s">
        <v>174</v>
      </c>
    </row>
    <row r="33" spans="1:2">
      <c r="A33" s="130">
        <v>4</v>
      </c>
      <c r="B33" s="135" t="s">
        <v>175</v>
      </c>
    </row>
    <row r="34" spans="1:2">
      <c r="A34" s="132" t="s">
        <v>176</v>
      </c>
      <c r="B34" s="138" t="s">
        <v>177</v>
      </c>
    </row>
    <row r="35" spans="1:2" ht="26.25" thickBot="1">
      <c r="A35" s="127">
        <v>1</v>
      </c>
      <c r="B35" s="140" t="s">
        <v>178</v>
      </c>
    </row>
    <row r="36" spans="1:2">
      <c r="A36" s="132" t="s">
        <v>179</v>
      </c>
      <c r="B36" s="138" t="s">
        <v>180</v>
      </c>
    </row>
    <row r="37" spans="1:2" ht="26.25" thickBot="1">
      <c r="A37" s="127">
        <v>1</v>
      </c>
      <c r="B37" s="140" t="s">
        <v>181</v>
      </c>
    </row>
  </sheetData>
  <mergeCells count="2">
    <mergeCell ref="A1:B1"/>
    <mergeCell ref="A2:B2"/>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23"/>
  <sheetViews>
    <sheetView zoomScale="90" zoomScaleNormal="90" workbookViewId="0">
      <selection activeCell="I35" sqref="I35"/>
    </sheetView>
  </sheetViews>
  <sheetFormatPr defaultRowHeight="15"/>
  <cols>
    <col min="1" max="1" width="6" customWidth="1"/>
    <col min="2" max="2" width="32.42578125" customWidth="1"/>
    <col min="3" max="3" width="13.28515625" customWidth="1"/>
    <col min="4" max="4" width="10.42578125" customWidth="1"/>
    <col min="5" max="5" width="11.7109375" customWidth="1"/>
    <col min="6" max="6" width="14.5703125" customWidth="1"/>
    <col min="7" max="7" width="16.28515625" customWidth="1"/>
    <col min="8" max="8" width="12.85546875" customWidth="1"/>
    <col min="9" max="9" width="9.7109375" customWidth="1"/>
    <col min="11" max="11" width="11.28515625" customWidth="1"/>
    <col min="12" max="12" width="11.42578125" customWidth="1"/>
    <col min="13" max="13" width="10.5703125" customWidth="1"/>
    <col min="14" max="14" width="11.7109375" customWidth="1"/>
    <col min="15" max="15" width="9.28515625" customWidth="1"/>
    <col min="17" max="17" width="10.5703125" customWidth="1"/>
    <col min="18" max="18" width="13.5703125" customWidth="1"/>
  </cols>
  <sheetData>
    <row r="2" spans="1:18" ht="18.75">
      <c r="A2" s="71"/>
      <c r="B2" s="229" t="s">
        <v>49</v>
      </c>
      <c r="C2" s="306" t="s">
        <v>62</v>
      </c>
      <c r="D2" s="306"/>
      <c r="E2" s="306"/>
      <c r="F2" s="306" t="s">
        <v>63</v>
      </c>
      <c r="G2" s="306"/>
      <c r="H2" s="306"/>
      <c r="I2" s="306" t="s">
        <v>64</v>
      </c>
      <c r="J2" s="306"/>
      <c r="K2" s="306"/>
      <c r="L2" s="306" t="s">
        <v>65</v>
      </c>
      <c r="M2" s="306"/>
      <c r="N2" s="306"/>
      <c r="O2" s="306" t="s">
        <v>66</v>
      </c>
      <c r="P2" s="306"/>
      <c r="Q2" s="306"/>
      <c r="R2" s="67" t="s">
        <v>14</v>
      </c>
    </row>
    <row r="3" spans="1:18" ht="45">
      <c r="A3" s="71" t="s">
        <v>236</v>
      </c>
      <c r="B3" s="230" t="s">
        <v>75</v>
      </c>
      <c r="C3" s="70" t="s">
        <v>71</v>
      </c>
      <c r="D3" s="70" t="s">
        <v>68</v>
      </c>
      <c r="E3" s="70" t="s">
        <v>69</v>
      </c>
      <c r="F3" s="70" t="s">
        <v>67</v>
      </c>
      <c r="G3" s="70" t="s">
        <v>72</v>
      </c>
      <c r="H3" s="70" t="s">
        <v>69</v>
      </c>
      <c r="I3" s="70" t="s">
        <v>67</v>
      </c>
      <c r="J3" s="70" t="s">
        <v>68</v>
      </c>
      <c r="K3" s="70" t="s">
        <v>69</v>
      </c>
      <c r="L3" s="70" t="s">
        <v>67</v>
      </c>
      <c r="M3" s="70" t="s">
        <v>68</v>
      </c>
      <c r="N3" s="70" t="s">
        <v>69</v>
      </c>
      <c r="O3" s="70" t="s">
        <v>67</v>
      </c>
      <c r="P3" s="70" t="s">
        <v>68</v>
      </c>
      <c r="Q3" s="70" t="s">
        <v>69</v>
      </c>
      <c r="R3" s="70" t="s">
        <v>70</v>
      </c>
    </row>
    <row r="4" spans="1:18">
      <c r="A4" s="57">
        <v>1</v>
      </c>
      <c r="B4" s="222" t="s">
        <v>222</v>
      </c>
      <c r="C4" s="80">
        <v>8</v>
      </c>
      <c r="D4" s="68" t="s">
        <v>13</v>
      </c>
      <c r="E4" s="69" t="e">
        <f>D4*C4</f>
        <v>#VALUE!</v>
      </c>
      <c r="F4" s="80">
        <v>8</v>
      </c>
      <c r="G4" s="68" t="s">
        <v>13</v>
      </c>
      <c r="H4" s="69" t="e">
        <f>G4*F4</f>
        <v>#VALUE!</v>
      </c>
      <c r="I4" s="80">
        <v>8</v>
      </c>
      <c r="J4" s="68" t="s">
        <v>13</v>
      </c>
      <c r="K4" s="69" t="e">
        <f>J4*I4</f>
        <v>#VALUE!</v>
      </c>
      <c r="L4" s="80">
        <v>8</v>
      </c>
      <c r="M4" s="68" t="s">
        <v>13</v>
      </c>
      <c r="N4" s="69" t="e">
        <f>M4*L4</f>
        <v>#VALUE!</v>
      </c>
      <c r="O4" s="80">
        <v>8</v>
      </c>
      <c r="P4" s="68" t="s">
        <v>13</v>
      </c>
      <c r="Q4" s="69" t="e">
        <f>P4*O4</f>
        <v>#VALUE!</v>
      </c>
      <c r="R4" s="69" t="e">
        <f>SUM(Q4,N4,K4,H4,E4)</f>
        <v>#VALUE!</v>
      </c>
    </row>
    <row r="5" spans="1:18">
      <c r="A5" s="57">
        <v>2</v>
      </c>
      <c r="B5" s="222" t="s">
        <v>223</v>
      </c>
      <c r="C5" s="80">
        <v>4</v>
      </c>
      <c r="D5" s="68" t="s">
        <v>13</v>
      </c>
      <c r="E5" s="69" t="e">
        <f>D5*C5</f>
        <v>#VALUE!</v>
      </c>
      <c r="F5" s="80">
        <v>4</v>
      </c>
      <c r="G5" s="68" t="s">
        <v>13</v>
      </c>
      <c r="H5" s="69" t="e">
        <f>G5*F5</f>
        <v>#VALUE!</v>
      </c>
      <c r="I5" s="80">
        <v>4</v>
      </c>
      <c r="J5" s="68" t="s">
        <v>13</v>
      </c>
      <c r="K5" s="69" t="e">
        <f>J5*I5</f>
        <v>#VALUE!</v>
      </c>
      <c r="L5" s="80">
        <v>4</v>
      </c>
      <c r="M5" s="68" t="s">
        <v>13</v>
      </c>
      <c r="N5" s="69" t="e">
        <f>M5*L5</f>
        <v>#VALUE!</v>
      </c>
      <c r="O5" s="80">
        <v>4</v>
      </c>
      <c r="P5" s="68" t="s">
        <v>13</v>
      </c>
      <c r="Q5" s="69" t="e">
        <f>P5*O5</f>
        <v>#VALUE!</v>
      </c>
      <c r="R5" s="69" t="e">
        <f>SUM(Q5,N5,K5,H5,E5)</f>
        <v>#VALUE!</v>
      </c>
    </row>
    <row r="6" spans="1:18">
      <c r="A6" s="57">
        <v>3</v>
      </c>
      <c r="B6" s="222" t="s">
        <v>224</v>
      </c>
      <c r="C6" s="80">
        <v>1</v>
      </c>
      <c r="D6" s="68" t="s">
        <v>13</v>
      </c>
      <c r="E6" s="69" t="e">
        <f>D6*C6</f>
        <v>#VALUE!</v>
      </c>
      <c r="F6" s="80">
        <v>1</v>
      </c>
      <c r="G6" s="68" t="s">
        <v>13</v>
      </c>
      <c r="H6" s="69" t="e">
        <f>G6*F6</f>
        <v>#VALUE!</v>
      </c>
      <c r="I6" s="80">
        <v>1</v>
      </c>
      <c r="J6" s="68" t="s">
        <v>13</v>
      </c>
      <c r="K6" s="69" t="e">
        <f>J6*I6</f>
        <v>#VALUE!</v>
      </c>
      <c r="L6" s="80">
        <v>1</v>
      </c>
      <c r="M6" s="68" t="s">
        <v>13</v>
      </c>
      <c r="N6" s="69" t="e">
        <f>M6*L6</f>
        <v>#VALUE!</v>
      </c>
      <c r="O6" s="80">
        <v>1</v>
      </c>
      <c r="P6" s="68" t="s">
        <v>13</v>
      </c>
      <c r="Q6" s="69" t="e">
        <f>P6*O6</f>
        <v>#VALUE!</v>
      </c>
      <c r="R6" s="69" t="e">
        <f t="shared" ref="R6:R7" si="0">SUM(Q6,N6,K6,H6,E6)</f>
        <v>#VALUE!</v>
      </c>
    </row>
    <row r="7" spans="1:18">
      <c r="A7" s="57">
        <v>4</v>
      </c>
      <c r="B7" s="231" t="s">
        <v>225</v>
      </c>
      <c r="C7" s="80">
        <v>1</v>
      </c>
      <c r="D7" s="68" t="s">
        <v>13</v>
      </c>
      <c r="E7" s="69" t="e">
        <f>D7*C7</f>
        <v>#VALUE!</v>
      </c>
      <c r="F7" s="80">
        <v>1</v>
      </c>
      <c r="G7" s="68" t="s">
        <v>13</v>
      </c>
      <c r="H7" s="69" t="e">
        <f>G7*F7</f>
        <v>#VALUE!</v>
      </c>
      <c r="I7" s="80">
        <v>1</v>
      </c>
      <c r="J7" s="68" t="s">
        <v>13</v>
      </c>
      <c r="K7" s="69" t="e">
        <f>J7*I7</f>
        <v>#VALUE!</v>
      </c>
      <c r="L7" s="80">
        <v>1</v>
      </c>
      <c r="M7" s="68" t="s">
        <v>13</v>
      </c>
      <c r="N7" s="69" t="e">
        <f>M7*L7</f>
        <v>#VALUE!</v>
      </c>
      <c r="O7" s="80">
        <v>1</v>
      </c>
      <c r="P7" s="68" t="s">
        <v>13</v>
      </c>
      <c r="Q7" s="69" t="e">
        <f>P7*O7</f>
        <v>#VALUE!</v>
      </c>
      <c r="R7" s="69" t="e">
        <f t="shared" si="0"/>
        <v>#VALUE!</v>
      </c>
    </row>
    <row r="8" spans="1:18">
      <c r="A8" s="71"/>
    </row>
    <row r="9" spans="1:18" ht="18.75">
      <c r="A9" s="71"/>
      <c r="B9" s="229" t="s">
        <v>53</v>
      </c>
      <c r="C9" s="306" t="s">
        <v>62</v>
      </c>
      <c r="D9" s="306"/>
      <c r="E9" s="306"/>
      <c r="F9" s="306" t="s">
        <v>63</v>
      </c>
      <c r="G9" s="306"/>
      <c r="H9" s="306"/>
      <c r="I9" s="306" t="s">
        <v>64</v>
      </c>
      <c r="J9" s="306"/>
      <c r="K9" s="306"/>
      <c r="L9" s="306" t="s">
        <v>65</v>
      </c>
      <c r="M9" s="306"/>
      <c r="N9" s="306"/>
      <c r="O9" s="306" t="s">
        <v>66</v>
      </c>
      <c r="P9" s="306"/>
      <c r="Q9" s="306"/>
      <c r="R9" s="67" t="s">
        <v>14</v>
      </c>
    </row>
    <row r="10" spans="1:18" ht="45">
      <c r="A10" s="71"/>
      <c r="B10" s="230" t="s">
        <v>75</v>
      </c>
      <c r="C10" s="70" t="s">
        <v>71</v>
      </c>
      <c r="D10" s="70" t="s">
        <v>68</v>
      </c>
      <c r="E10" s="70" t="s">
        <v>69</v>
      </c>
      <c r="F10" s="70" t="s">
        <v>67</v>
      </c>
      <c r="G10" s="70" t="s">
        <v>72</v>
      </c>
      <c r="H10" s="70" t="s">
        <v>69</v>
      </c>
      <c r="I10" s="70" t="s">
        <v>67</v>
      </c>
      <c r="J10" s="70" t="s">
        <v>68</v>
      </c>
      <c r="K10" s="70" t="s">
        <v>69</v>
      </c>
      <c r="L10" s="70" t="s">
        <v>67</v>
      </c>
      <c r="M10" s="70" t="s">
        <v>68</v>
      </c>
      <c r="N10" s="70" t="s">
        <v>69</v>
      </c>
      <c r="O10" s="70" t="s">
        <v>67</v>
      </c>
      <c r="P10" s="70" t="s">
        <v>68</v>
      </c>
      <c r="Q10" s="70" t="s">
        <v>69</v>
      </c>
      <c r="R10" s="70" t="s">
        <v>70</v>
      </c>
    </row>
    <row r="11" spans="1:18">
      <c r="A11" s="57">
        <v>1</v>
      </c>
      <c r="B11" s="232" t="s">
        <v>190</v>
      </c>
      <c r="C11" s="80">
        <v>1</v>
      </c>
      <c r="D11" s="68" t="s">
        <v>13</v>
      </c>
      <c r="E11" s="69" t="e">
        <f>D11*C11</f>
        <v>#VALUE!</v>
      </c>
      <c r="F11" s="80">
        <v>1</v>
      </c>
      <c r="G11" s="68" t="s">
        <v>13</v>
      </c>
      <c r="H11" s="69" t="e">
        <f>G11*F11</f>
        <v>#VALUE!</v>
      </c>
      <c r="I11" s="80">
        <v>1</v>
      </c>
      <c r="J11" s="68" t="s">
        <v>13</v>
      </c>
      <c r="K11" s="69" t="e">
        <f>J11*I11</f>
        <v>#VALUE!</v>
      </c>
      <c r="L11" s="80">
        <v>1</v>
      </c>
      <c r="M11" s="68" t="s">
        <v>13</v>
      </c>
      <c r="N11" s="69" t="e">
        <f>M11*L11</f>
        <v>#VALUE!</v>
      </c>
      <c r="O11" s="80">
        <v>1</v>
      </c>
      <c r="P11" s="68" t="s">
        <v>13</v>
      </c>
      <c r="Q11" s="69" t="e">
        <f>P11*O11</f>
        <v>#VALUE!</v>
      </c>
      <c r="R11" s="69" t="e">
        <f>SUM(Q11,N11,K11,H11,E11)</f>
        <v>#VALUE!</v>
      </c>
    </row>
    <row r="12" spans="1:18">
      <c r="A12" s="71"/>
      <c r="R12" s="69" t="e">
        <f>#REF!+R11</f>
        <v>#REF!</v>
      </c>
    </row>
    <row r="13" spans="1:18">
      <c r="A13" s="71"/>
    </row>
    <row r="14" spans="1:18" ht="27.75" customHeight="1">
      <c r="A14" s="57">
        <v>1</v>
      </c>
      <c r="B14" s="233" t="s">
        <v>43</v>
      </c>
      <c r="C14" s="235" t="s">
        <v>74</v>
      </c>
      <c r="D14" s="307" t="s">
        <v>73</v>
      </c>
      <c r="E14" s="307" t="s">
        <v>76</v>
      </c>
    </row>
    <row r="15" spans="1:18" ht="16.5" customHeight="1">
      <c r="A15" s="57">
        <v>2</v>
      </c>
      <c r="B15" s="233" t="s">
        <v>44</v>
      </c>
      <c r="C15" s="304" t="s">
        <v>74</v>
      </c>
      <c r="D15" s="308"/>
      <c r="E15" s="308"/>
      <c r="F15" s="146"/>
      <c r="G15" s="146"/>
      <c r="H15" s="146"/>
    </row>
    <row r="16" spans="1:18" ht="14.45" customHeight="1">
      <c r="A16" s="57">
        <v>3</v>
      </c>
      <c r="B16" s="233" t="s">
        <v>188</v>
      </c>
      <c r="C16" s="305"/>
      <c r="D16" s="308"/>
      <c r="E16" s="308"/>
      <c r="F16" s="147"/>
      <c r="G16" s="147"/>
      <c r="H16" s="145"/>
    </row>
    <row r="17" spans="1:18" ht="13.5" customHeight="1">
      <c r="A17" s="57">
        <v>4</v>
      </c>
      <c r="B17" s="233" t="s">
        <v>45</v>
      </c>
      <c r="C17" s="304" t="s">
        <v>74</v>
      </c>
      <c r="D17" s="308"/>
      <c r="E17" s="308"/>
      <c r="F17" s="148"/>
      <c r="G17" s="148"/>
      <c r="H17" s="148"/>
    </row>
    <row r="18" spans="1:18" ht="13.5" customHeight="1">
      <c r="A18" s="57">
        <v>5</v>
      </c>
      <c r="B18" s="233" t="s">
        <v>239</v>
      </c>
      <c r="C18" s="305"/>
      <c r="D18" s="308"/>
      <c r="E18" s="308"/>
      <c r="F18" s="148"/>
      <c r="G18" s="148"/>
      <c r="H18" s="148"/>
    </row>
    <row r="19" spans="1:18" ht="27.75" customHeight="1">
      <c r="A19" s="54">
        <v>6</v>
      </c>
      <c r="B19" s="234" t="s">
        <v>42</v>
      </c>
      <c r="C19" s="157"/>
      <c r="D19" s="308"/>
      <c r="E19" s="308"/>
    </row>
    <row r="20" spans="1:18" ht="17.25" customHeight="1">
      <c r="A20" s="57">
        <v>7</v>
      </c>
      <c r="B20" s="234" t="s">
        <v>184</v>
      </c>
      <c r="C20" s="156" t="s">
        <v>74</v>
      </c>
      <c r="D20" s="309"/>
      <c r="E20" s="309"/>
    </row>
    <row r="21" spans="1:18">
      <c r="A21" s="57">
        <v>8</v>
      </c>
      <c r="B21" s="236" t="s">
        <v>240</v>
      </c>
      <c r="C21" s="57" t="s">
        <v>74</v>
      </c>
      <c r="D21" s="71"/>
      <c r="E21" s="71"/>
    </row>
    <row r="23" spans="1:18" ht="15.75">
      <c r="B23" s="303" t="s">
        <v>243</v>
      </c>
      <c r="C23" s="303"/>
      <c r="D23" s="303"/>
      <c r="E23" s="303"/>
      <c r="F23" s="303"/>
      <c r="G23" s="303"/>
      <c r="H23" s="303"/>
      <c r="I23" s="303"/>
      <c r="J23" s="303"/>
      <c r="K23" s="303"/>
      <c r="L23" s="303"/>
      <c r="M23" s="303"/>
      <c r="N23" s="303"/>
      <c r="O23" s="303"/>
      <c r="P23" s="303"/>
      <c r="Q23" s="303"/>
      <c r="R23" s="303"/>
    </row>
  </sheetData>
  <mergeCells count="15">
    <mergeCell ref="B23:R23"/>
    <mergeCell ref="C17:C18"/>
    <mergeCell ref="L2:N2"/>
    <mergeCell ref="O2:Q2"/>
    <mergeCell ref="I9:K9"/>
    <mergeCell ref="L9:N9"/>
    <mergeCell ref="O9:Q9"/>
    <mergeCell ref="C2:E2"/>
    <mergeCell ref="F2:H2"/>
    <mergeCell ref="I2:K2"/>
    <mergeCell ref="C9:E9"/>
    <mergeCell ref="F9:H9"/>
    <mergeCell ref="D14:D20"/>
    <mergeCell ref="E14:E20"/>
    <mergeCell ref="C15:C16"/>
  </mergeCell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42"/>
  <sheetViews>
    <sheetView workbookViewId="0">
      <selection activeCell="C14" sqref="C14"/>
    </sheetView>
  </sheetViews>
  <sheetFormatPr defaultRowHeight="15"/>
  <cols>
    <col min="1" max="1" width="9.140625" style="58"/>
    <col min="2" max="2" width="37.5703125" bestFit="1" customWidth="1"/>
    <col min="3" max="3" width="12.85546875" customWidth="1"/>
    <col min="4" max="4" width="14" customWidth="1"/>
    <col min="5" max="5" width="11.5703125" customWidth="1"/>
    <col min="7" max="7" width="11" customWidth="1"/>
    <col min="9" max="9" width="11.5703125" customWidth="1"/>
    <col min="11" max="11" width="11.42578125" customWidth="1"/>
  </cols>
  <sheetData>
    <row r="2" spans="1:13">
      <c r="A2" s="57"/>
      <c r="B2" s="306" t="s">
        <v>80</v>
      </c>
      <c r="C2" s="306"/>
      <c r="D2" s="306"/>
      <c r="E2" s="306"/>
      <c r="F2" s="306"/>
      <c r="G2" s="306"/>
      <c r="H2" s="306"/>
      <c r="I2" s="306"/>
      <c r="J2" s="306"/>
      <c r="K2" s="306"/>
      <c r="L2" s="306"/>
      <c r="M2" s="306"/>
    </row>
    <row r="3" spans="1:13">
      <c r="A3" s="57"/>
      <c r="B3" s="72"/>
      <c r="C3" s="311" t="s">
        <v>0</v>
      </c>
      <c r="D3" s="313"/>
      <c r="E3" s="311" t="s">
        <v>4</v>
      </c>
      <c r="F3" s="313"/>
      <c r="G3" s="311" t="s">
        <v>5</v>
      </c>
      <c r="H3" s="313"/>
      <c r="I3" s="311" t="s">
        <v>6</v>
      </c>
      <c r="J3" s="313"/>
      <c r="K3" s="311" t="s">
        <v>7</v>
      </c>
      <c r="L3" s="313"/>
      <c r="M3" s="314" t="s">
        <v>77</v>
      </c>
    </row>
    <row r="4" spans="1:13" ht="45">
      <c r="A4" s="54" t="s">
        <v>236</v>
      </c>
      <c r="B4" s="72"/>
      <c r="C4" s="73" t="s">
        <v>228</v>
      </c>
      <c r="D4" s="74" t="s">
        <v>79</v>
      </c>
      <c r="E4" s="73" t="s">
        <v>78</v>
      </c>
      <c r="F4" s="74" t="s">
        <v>79</v>
      </c>
      <c r="G4" s="73" t="s">
        <v>78</v>
      </c>
      <c r="H4" s="74" t="s">
        <v>79</v>
      </c>
      <c r="I4" s="73" t="s">
        <v>78</v>
      </c>
      <c r="J4" s="74" t="s">
        <v>79</v>
      </c>
      <c r="K4" s="73" t="s">
        <v>78</v>
      </c>
      <c r="L4" s="74" t="s">
        <v>79</v>
      </c>
      <c r="M4" s="315"/>
    </row>
    <row r="5" spans="1:13">
      <c r="A5" s="57"/>
      <c r="B5" s="45"/>
      <c r="C5" s="219"/>
      <c r="D5" s="219"/>
      <c r="E5" s="219"/>
      <c r="F5" s="219"/>
      <c r="G5" s="219"/>
      <c r="H5" s="219"/>
      <c r="I5" s="219"/>
      <c r="J5" s="219"/>
      <c r="K5" s="219"/>
      <c r="L5" s="71"/>
      <c r="M5" s="71"/>
    </row>
    <row r="6" spans="1:13" ht="20.25" customHeight="1">
      <c r="A6" s="57">
        <v>1</v>
      </c>
      <c r="B6" s="65" t="s">
        <v>43</v>
      </c>
      <c r="C6" s="226" t="s">
        <v>229</v>
      </c>
      <c r="D6" s="219" t="s">
        <v>2</v>
      </c>
      <c r="E6" s="226" t="s">
        <v>233</v>
      </c>
      <c r="F6" s="219" t="s">
        <v>2</v>
      </c>
      <c r="G6" s="226" t="s">
        <v>233</v>
      </c>
      <c r="H6" s="219" t="s">
        <v>2</v>
      </c>
      <c r="I6" s="226" t="s">
        <v>233</v>
      </c>
      <c r="J6" s="219" t="s">
        <v>2</v>
      </c>
      <c r="K6" s="226" t="s">
        <v>233</v>
      </c>
      <c r="L6" s="71" t="s">
        <v>2</v>
      </c>
      <c r="M6" s="71" t="s">
        <v>2</v>
      </c>
    </row>
    <row r="7" spans="1:13">
      <c r="A7" s="57">
        <v>2</v>
      </c>
      <c r="B7" s="65" t="s">
        <v>44</v>
      </c>
      <c r="C7" s="226" t="s">
        <v>229</v>
      </c>
      <c r="D7" s="219" t="s">
        <v>2</v>
      </c>
      <c r="E7" s="226" t="s">
        <v>233</v>
      </c>
      <c r="F7" s="219" t="s">
        <v>2</v>
      </c>
      <c r="G7" s="226" t="s">
        <v>233</v>
      </c>
      <c r="H7" s="219" t="s">
        <v>2</v>
      </c>
      <c r="I7" s="226" t="s">
        <v>233</v>
      </c>
      <c r="J7" s="219" t="s">
        <v>2</v>
      </c>
      <c r="K7" s="226" t="s">
        <v>233</v>
      </c>
      <c r="L7" s="71" t="s">
        <v>2</v>
      </c>
      <c r="M7" s="71" t="s">
        <v>2</v>
      </c>
    </row>
    <row r="8" spans="1:13">
      <c r="A8" s="57">
        <v>3</v>
      </c>
      <c r="B8" s="65" t="s">
        <v>188</v>
      </c>
      <c r="C8" s="226" t="s">
        <v>229</v>
      </c>
      <c r="D8" s="219" t="s">
        <v>2</v>
      </c>
      <c r="E8" s="226" t="s">
        <v>233</v>
      </c>
      <c r="F8" s="219" t="s">
        <v>2</v>
      </c>
      <c r="G8" s="226" t="s">
        <v>233</v>
      </c>
      <c r="H8" s="219" t="s">
        <v>2</v>
      </c>
      <c r="I8" s="226" t="s">
        <v>233</v>
      </c>
      <c r="J8" s="219" t="s">
        <v>2</v>
      </c>
      <c r="K8" s="226" t="s">
        <v>233</v>
      </c>
      <c r="L8" s="71" t="s">
        <v>2</v>
      </c>
      <c r="M8" s="71" t="s">
        <v>2</v>
      </c>
    </row>
    <row r="9" spans="1:13">
      <c r="A9" s="57">
        <v>4</v>
      </c>
      <c r="B9" s="65" t="s">
        <v>45</v>
      </c>
      <c r="C9" s="226" t="s">
        <v>229</v>
      </c>
      <c r="D9" s="219" t="s">
        <v>2</v>
      </c>
      <c r="E9" s="226" t="s">
        <v>233</v>
      </c>
      <c r="F9" s="219" t="s">
        <v>2</v>
      </c>
      <c r="G9" s="226" t="s">
        <v>233</v>
      </c>
      <c r="H9" s="219" t="s">
        <v>2</v>
      </c>
      <c r="I9" s="226" t="s">
        <v>233</v>
      </c>
      <c r="J9" s="219" t="s">
        <v>2</v>
      </c>
      <c r="K9" s="226" t="s">
        <v>233</v>
      </c>
      <c r="L9" s="71" t="s">
        <v>2</v>
      </c>
      <c r="M9" s="71" t="s">
        <v>2</v>
      </c>
    </row>
    <row r="10" spans="1:13">
      <c r="A10" s="57">
        <v>5</v>
      </c>
      <c r="B10" s="65" t="s">
        <v>198</v>
      </c>
      <c r="C10" s="226" t="s">
        <v>229</v>
      </c>
      <c r="D10" s="219" t="s">
        <v>2</v>
      </c>
      <c r="E10" s="226" t="s">
        <v>233</v>
      </c>
      <c r="F10" s="219" t="s">
        <v>2</v>
      </c>
      <c r="G10" s="226" t="s">
        <v>233</v>
      </c>
      <c r="H10" s="219" t="s">
        <v>2</v>
      </c>
      <c r="I10" s="226" t="s">
        <v>233</v>
      </c>
      <c r="J10" s="219" t="s">
        <v>2</v>
      </c>
      <c r="K10" s="226" t="s">
        <v>233</v>
      </c>
      <c r="L10" s="71" t="s">
        <v>2</v>
      </c>
      <c r="M10" s="71" t="s">
        <v>2</v>
      </c>
    </row>
    <row r="11" spans="1:13" ht="50.25" customHeight="1">
      <c r="A11" s="54">
        <v>6</v>
      </c>
      <c r="B11" s="65" t="s">
        <v>205</v>
      </c>
      <c r="C11" s="227" t="s">
        <v>209</v>
      </c>
      <c r="D11" s="219" t="s">
        <v>2</v>
      </c>
      <c r="E11" s="227" t="s">
        <v>206</v>
      </c>
      <c r="F11" s="219" t="s">
        <v>2</v>
      </c>
      <c r="G11" s="227" t="s">
        <v>207</v>
      </c>
      <c r="H11" s="219" t="s">
        <v>2</v>
      </c>
      <c r="I11" s="227" t="s">
        <v>208</v>
      </c>
      <c r="J11" s="219" t="s">
        <v>2</v>
      </c>
      <c r="K11" s="227" t="s">
        <v>210</v>
      </c>
      <c r="L11" s="71" t="s">
        <v>2</v>
      </c>
      <c r="M11" s="71" t="s">
        <v>2</v>
      </c>
    </row>
    <row r="12" spans="1:13" ht="18.75" customHeight="1">
      <c r="A12" s="57">
        <v>7</v>
      </c>
      <c r="B12" s="66" t="s">
        <v>42</v>
      </c>
      <c r="C12" s="226" t="s">
        <v>230</v>
      </c>
      <c r="D12" s="219" t="s">
        <v>2</v>
      </c>
      <c r="E12" s="226" t="s">
        <v>230</v>
      </c>
      <c r="F12" s="219" t="s">
        <v>2</v>
      </c>
      <c r="G12" s="226" t="s">
        <v>230</v>
      </c>
      <c r="H12" s="219" t="s">
        <v>2</v>
      </c>
      <c r="I12" s="226" t="s">
        <v>230</v>
      </c>
      <c r="J12" s="219" t="s">
        <v>2</v>
      </c>
      <c r="K12" s="226" t="s">
        <v>230</v>
      </c>
      <c r="L12" s="71" t="s">
        <v>2</v>
      </c>
      <c r="M12" s="71" t="s">
        <v>2</v>
      </c>
    </row>
    <row r="13" spans="1:13">
      <c r="A13" s="57">
        <v>8</v>
      </c>
      <c r="B13" s="66" t="s">
        <v>184</v>
      </c>
      <c r="C13" s="226" t="s">
        <v>231</v>
      </c>
      <c r="D13" s="219" t="s">
        <v>2</v>
      </c>
      <c r="E13" s="226" t="s">
        <v>231</v>
      </c>
      <c r="F13" s="219" t="s">
        <v>2</v>
      </c>
      <c r="G13" s="226" t="s">
        <v>231</v>
      </c>
      <c r="H13" s="219" t="s">
        <v>2</v>
      </c>
      <c r="I13" s="226" t="s">
        <v>231</v>
      </c>
      <c r="J13" s="219" t="s">
        <v>2</v>
      </c>
      <c r="K13" s="226" t="s">
        <v>231</v>
      </c>
      <c r="L13" s="71" t="s">
        <v>2</v>
      </c>
      <c r="M13" s="71" t="s">
        <v>2</v>
      </c>
    </row>
    <row r="14" spans="1:13">
      <c r="A14" s="57">
        <v>9</v>
      </c>
      <c r="B14" s="66" t="s">
        <v>226</v>
      </c>
      <c r="C14" s="226" t="s">
        <v>232</v>
      </c>
      <c r="D14" s="219" t="s">
        <v>2</v>
      </c>
      <c r="E14" s="226" t="s">
        <v>232</v>
      </c>
      <c r="F14" s="219" t="s">
        <v>2</v>
      </c>
      <c r="G14" s="226" t="s">
        <v>232</v>
      </c>
      <c r="H14" s="219" t="s">
        <v>2</v>
      </c>
      <c r="I14" s="226" t="s">
        <v>232</v>
      </c>
      <c r="J14" s="219" t="s">
        <v>2</v>
      </c>
      <c r="K14" s="226" t="s">
        <v>232</v>
      </c>
      <c r="L14" s="222" t="s">
        <v>2</v>
      </c>
      <c r="M14" s="71" t="s">
        <v>2</v>
      </c>
    </row>
    <row r="15" spans="1:13">
      <c r="A15" s="57"/>
      <c r="B15" s="71"/>
      <c r="C15" s="71"/>
      <c r="D15" s="71"/>
      <c r="E15" s="71"/>
      <c r="F15" s="71"/>
      <c r="G15" s="71"/>
      <c r="H15" s="71"/>
      <c r="I15" s="71"/>
      <c r="J15" s="71"/>
      <c r="K15" s="323" t="s">
        <v>189</v>
      </c>
      <c r="L15" s="324"/>
      <c r="M15" s="71"/>
    </row>
    <row r="16" spans="1:13">
      <c r="A16" s="57"/>
      <c r="B16" s="306" t="s">
        <v>237</v>
      </c>
      <c r="C16" s="306"/>
      <c r="D16" s="306"/>
      <c r="E16" s="306"/>
      <c r="F16" s="306"/>
      <c r="G16" s="306"/>
      <c r="H16" s="306"/>
      <c r="I16" s="306"/>
      <c r="J16" s="306"/>
      <c r="K16" s="306"/>
      <c r="L16" s="306"/>
      <c r="M16" s="306"/>
    </row>
    <row r="17" spans="1:13">
      <c r="A17" s="57"/>
      <c r="B17" s="72"/>
      <c r="C17" s="311" t="s">
        <v>117</v>
      </c>
      <c r="D17" s="312"/>
      <c r="E17" s="312"/>
      <c r="F17" s="312"/>
      <c r="G17" s="312"/>
      <c r="H17" s="312"/>
      <c r="I17" s="312"/>
      <c r="J17" s="312"/>
      <c r="K17" s="312"/>
      <c r="L17" s="313"/>
      <c r="M17" s="314" t="s">
        <v>77</v>
      </c>
    </row>
    <row r="18" spans="1:13" ht="30">
      <c r="A18" s="57"/>
      <c r="B18" s="72"/>
      <c r="C18" s="73" t="s">
        <v>78</v>
      </c>
      <c r="D18" s="311" t="s">
        <v>118</v>
      </c>
      <c r="E18" s="312"/>
      <c r="F18" s="312"/>
      <c r="G18" s="312"/>
      <c r="H18" s="312"/>
      <c r="I18" s="312"/>
      <c r="J18" s="312"/>
      <c r="K18" s="312"/>
      <c r="L18" s="313"/>
      <c r="M18" s="315"/>
    </row>
    <row r="19" spans="1:13" ht="47.25" customHeight="1">
      <c r="A19" s="57"/>
      <c r="B19" s="228" t="s">
        <v>194</v>
      </c>
      <c r="C19" s="105"/>
      <c r="D19" s="316" t="s">
        <v>238</v>
      </c>
      <c r="E19" s="317"/>
      <c r="F19" s="317"/>
      <c r="G19" s="317"/>
      <c r="H19" s="317"/>
      <c r="I19" s="317"/>
      <c r="J19" s="317"/>
      <c r="K19" s="317"/>
      <c r="L19" s="318"/>
      <c r="M19" s="105"/>
    </row>
    <row r="20" spans="1:13" ht="17.25" customHeight="1">
      <c r="A20" s="57">
        <v>1</v>
      </c>
      <c r="B20" s="65" t="s">
        <v>43</v>
      </c>
      <c r="C20" s="220" t="s">
        <v>234</v>
      </c>
      <c r="D20" s="319"/>
      <c r="E20" s="319"/>
      <c r="F20" s="319"/>
      <c r="G20" s="319"/>
      <c r="H20" s="319"/>
      <c r="I20" s="319"/>
      <c r="J20" s="319"/>
      <c r="K20" s="319"/>
      <c r="L20" s="319"/>
      <c r="M20" s="105"/>
    </row>
    <row r="21" spans="1:13">
      <c r="A21" s="57">
        <v>2</v>
      </c>
      <c r="B21" s="65" t="s">
        <v>44</v>
      </c>
      <c r="C21" s="220" t="s">
        <v>234</v>
      </c>
      <c r="D21" s="319"/>
      <c r="E21" s="319"/>
      <c r="F21" s="319"/>
      <c r="G21" s="319"/>
      <c r="H21" s="319"/>
      <c r="I21" s="319"/>
      <c r="J21" s="319"/>
      <c r="K21" s="319"/>
      <c r="L21" s="319"/>
      <c r="M21" s="105"/>
    </row>
    <row r="22" spans="1:13">
      <c r="A22" s="57">
        <v>3</v>
      </c>
      <c r="B22" s="65" t="s">
        <v>188</v>
      </c>
      <c r="C22" s="220" t="s">
        <v>234</v>
      </c>
      <c r="D22" s="320"/>
      <c r="E22" s="320"/>
      <c r="F22" s="320"/>
      <c r="G22" s="320"/>
      <c r="H22" s="320"/>
      <c r="I22" s="320"/>
      <c r="J22" s="320"/>
      <c r="K22" s="320"/>
      <c r="L22" s="320"/>
      <c r="M22" s="105"/>
    </row>
    <row r="23" spans="1:13">
      <c r="A23" s="57">
        <v>4</v>
      </c>
      <c r="B23" s="65" t="s">
        <v>45</v>
      </c>
      <c r="C23" s="221" t="s">
        <v>234</v>
      </c>
      <c r="D23" s="319"/>
      <c r="E23" s="319"/>
      <c r="F23" s="319"/>
      <c r="G23" s="319"/>
      <c r="H23" s="319"/>
      <c r="I23" s="319"/>
      <c r="J23" s="319"/>
      <c r="K23" s="319"/>
      <c r="L23" s="319"/>
      <c r="M23" s="224"/>
    </row>
    <row r="24" spans="1:13">
      <c r="A24" s="57">
        <v>5</v>
      </c>
      <c r="B24" s="65" t="s">
        <v>198</v>
      </c>
      <c r="C24" s="221" t="s">
        <v>234</v>
      </c>
      <c r="D24" s="319"/>
      <c r="E24" s="319"/>
      <c r="F24" s="319"/>
      <c r="G24" s="319"/>
      <c r="H24" s="319"/>
      <c r="I24" s="319"/>
      <c r="J24" s="319"/>
      <c r="K24" s="319"/>
      <c r="L24" s="319"/>
      <c r="M24" s="224"/>
    </row>
    <row r="25" spans="1:13" ht="15.75" customHeight="1">
      <c r="A25" s="57">
        <v>6</v>
      </c>
      <c r="B25" s="66" t="s">
        <v>42</v>
      </c>
      <c r="C25" s="221" t="s">
        <v>234</v>
      </c>
      <c r="D25" s="319"/>
      <c r="E25" s="319"/>
      <c r="F25" s="319"/>
      <c r="G25" s="319"/>
      <c r="H25" s="319"/>
      <c r="I25" s="319"/>
      <c r="J25" s="319"/>
      <c r="K25" s="319"/>
      <c r="L25" s="319"/>
      <c r="M25" s="224"/>
    </row>
    <row r="26" spans="1:13">
      <c r="A26" s="57">
        <v>7</v>
      </c>
      <c r="B26" s="65" t="s">
        <v>184</v>
      </c>
      <c r="C26" s="221" t="s">
        <v>235</v>
      </c>
      <c r="D26" s="320"/>
      <c r="E26" s="320"/>
      <c r="F26" s="320"/>
      <c r="G26" s="320"/>
      <c r="H26" s="320"/>
      <c r="I26" s="320"/>
      <c r="J26" s="320"/>
      <c r="K26" s="320"/>
      <c r="L26" s="320"/>
      <c r="M26" s="224"/>
    </row>
    <row r="27" spans="1:13">
      <c r="A27" s="57">
        <v>8</v>
      </c>
      <c r="B27" s="65" t="s">
        <v>226</v>
      </c>
      <c r="C27" s="250" t="s">
        <v>232</v>
      </c>
      <c r="D27" s="319"/>
      <c r="E27" s="319"/>
      <c r="F27" s="319"/>
      <c r="G27" s="319"/>
      <c r="H27" s="319"/>
      <c r="I27" s="319"/>
      <c r="J27" s="319"/>
      <c r="K27" s="319"/>
      <c r="L27" s="319"/>
      <c r="M27" s="224"/>
    </row>
    <row r="28" spans="1:13">
      <c r="A28" s="57"/>
      <c r="B28" s="53"/>
      <c r="C28" s="105"/>
      <c r="D28" s="225"/>
      <c r="E28" s="225"/>
      <c r="F28" s="225"/>
      <c r="G28" s="225"/>
      <c r="H28" s="225"/>
      <c r="I28" s="225"/>
      <c r="J28" s="225"/>
      <c r="K28" s="321" t="s">
        <v>189</v>
      </c>
      <c r="L28" s="322"/>
      <c r="M28" s="105"/>
    </row>
    <row r="29" spans="1:13" ht="67.5" customHeight="1">
      <c r="B29" s="310" t="s">
        <v>244</v>
      </c>
      <c r="C29" s="310"/>
      <c r="D29" s="310"/>
      <c r="E29" s="310"/>
      <c r="F29" s="310"/>
      <c r="G29" s="310"/>
      <c r="H29" s="310"/>
      <c r="I29" s="310"/>
      <c r="J29" s="310"/>
      <c r="K29" s="310"/>
      <c r="L29" s="310"/>
      <c r="M29" s="310"/>
    </row>
    <row r="32" spans="1:13">
      <c r="B32" s="155"/>
      <c r="C32" s="155"/>
    </row>
    <row r="33" spans="2:3">
      <c r="B33" s="149"/>
      <c r="C33" s="150"/>
    </row>
    <row r="34" spans="2:3">
      <c r="B34" s="149"/>
      <c r="C34" s="150"/>
    </row>
    <row r="35" spans="2:3">
      <c r="B35" s="149"/>
      <c r="C35" s="150"/>
    </row>
    <row r="36" spans="2:3">
      <c r="B36" s="149"/>
      <c r="C36" s="150"/>
    </row>
    <row r="37" spans="2:3">
      <c r="B37" s="149"/>
      <c r="C37" s="150"/>
    </row>
    <row r="38" spans="2:3">
      <c r="B38" s="151"/>
      <c r="C38" s="152"/>
    </row>
    <row r="39" spans="2:3">
      <c r="B39" s="153"/>
      <c r="C39" s="152"/>
    </row>
    <row r="40" spans="2:3">
      <c r="B40" s="151"/>
      <c r="C40" s="152"/>
    </row>
    <row r="41" spans="2:3">
      <c r="B41" s="149"/>
      <c r="C41" s="150"/>
    </row>
    <row r="42" spans="2:3">
      <c r="B42" s="154"/>
      <c r="C42" s="154"/>
    </row>
  </sheetData>
  <mergeCells count="23">
    <mergeCell ref="K15:L15"/>
    <mergeCell ref="D20:L20"/>
    <mergeCell ref="D21:L21"/>
    <mergeCell ref="D22:L22"/>
    <mergeCell ref="D23:L23"/>
    <mergeCell ref="B2:M2"/>
    <mergeCell ref="K3:L3"/>
    <mergeCell ref="M3:M4"/>
    <mergeCell ref="C3:D3"/>
    <mergeCell ref="E3:F3"/>
    <mergeCell ref="G3:H3"/>
    <mergeCell ref="I3:J3"/>
    <mergeCell ref="B29:M29"/>
    <mergeCell ref="B16:M16"/>
    <mergeCell ref="C17:L17"/>
    <mergeCell ref="M17:M18"/>
    <mergeCell ref="D18:L18"/>
    <mergeCell ref="D19:L19"/>
    <mergeCell ref="D25:L25"/>
    <mergeCell ref="D26:L26"/>
    <mergeCell ref="K28:L28"/>
    <mergeCell ref="D24:L24"/>
    <mergeCell ref="D27:L2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zoomScale="130" zoomScaleNormal="130" workbookViewId="0">
      <selection activeCell="D8" sqref="D8"/>
    </sheetView>
  </sheetViews>
  <sheetFormatPr defaultColWidth="9.140625" defaultRowHeight="12.75"/>
  <cols>
    <col min="1" max="1" width="6.140625" style="14" customWidth="1"/>
    <col min="2" max="2" width="32.140625" style="4" customWidth="1"/>
    <col min="3" max="7" width="14.85546875" style="4" customWidth="1"/>
    <col min="8" max="8" width="17" style="4" customWidth="1"/>
    <col min="9" max="16384" width="9.140625" style="4"/>
  </cols>
  <sheetData>
    <row r="1" spans="1:8" ht="38.25">
      <c r="A1" s="1" t="s">
        <v>3</v>
      </c>
      <c r="B1" s="2" t="s">
        <v>1</v>
      </c>
      <c r="C1" s="1" t="s">
        <v>0</v>
      </c>
      <c r="D1" s="1" t="s">
        <v>4</v>
      </c>
      <c r="E1" s="1" t="s">
        <v>5</v>
      </c>
      <c r="F1" s="1" t="s">
        <v>6</v>
      </c>
      <c r="G1" s="1" t="s">
        <v>7</v>
      </c>
      <c r="H1" s="3" t="s">
        <v>8</v>
      </c>
    </row>
    <row r="2" spans="1:8">
      <c r="A2" s="5"/>
      <c r="B2" s="5"/>
      <c r="C2" s="257" t="s">
        <v>9</v>
      </c>
      <c r="D2" s="258"/>
      <c r="E2" s="258"/>
      <c r="F2" s="258"/>
      <c r="G2" s="258"/>
      <c r="H2" s="259"/>
    </row>
    <row r="3" spans="1:8">
      <c r="A3" s="6">
        <v>1</v>
      </c>
      <c r="B3" s="7" t="s">
        <v>10</v>
      </c>
      <c r="C3" s="5" t="s">
        <v>2</v>
      </c>
      <c r="D3" s="8"/>
      <c r="E3" s="8"/>
      <c r="F3" s="8"/>
      <c r="G3" s="8"/>
      <c r="H3" s="5" t="s">
        <v>2</v>
      </c>
    </row>
    <row r="4" spans="1:8">
      <c r="A4" s="6">
        <v>2</v>
      </c>
      <c r="B4" s="7" t="s">
        <v>11</v>
      </c>
      <c r="C4" s="5" t="s">
        <v>2</v>
      </c>
      <c r="D4" s="8"/>
      <c r="E4" s="8"/>
      <c r="F4" s="8"/>
      <c r="G4" s="8"/>
      <c r="H4" s="5" t="s">
        <v>2</v>
      </c>
    </row>
    <row r="5" spans="1:8">
      <c r="A5" s="6">
        <v>3</v>
      </c>
      <c r="B5" s="9" t="s">
        <v>84</v>
      </c>
      <c r="C5" s="8"/>
      <c r="D5" s="5" t="s">
        <v>2</v>
      </c>
      <c r="E5" s="5" t="s">
        <v>2</v>
      </c>
      <c r="F5" s="5" t="s">
        <v>2</v>
      </c>
      <c r="G5" s="5" t="s">
        <v>2</v>
      </c>
      <c r="H5" s="5" t="s">
        <v>2</v>
      </c>
    </row>
    <row r="6" spans="1:8">
      <c r="A6" s="6">
        <v>4</v>
      </c>
      <c r="B6" s="241" t="s">
        <v>129</v>
      </c>
      <c r="C6" s="5" t="s">
        <v>2</v>
      </c>
      <c r="D6" s="8"/>
      <c r="E6" s="8"/>
      <c r="F6" s="8"/>
      <c r="G6" s="8"/>
      <c r="H6" s="5" t="s">
        <v>2</v>
      </c>
    </row>
    <row r="7" spans="1:8">
      <c r="A7" s="6">
        <v>5</v>
      </c>
      <c r="B7" s="241" t="s">
        <v>130</v>
      </c>
      <c r="C7" s="5" t="s">
        <v>2</v>
      </c>
      <c r="D7" s="8"/>
      <c r="E7" s="8"/>
      <c r="F7" s="8"/>
      <c r="G7" s="8"/>
      <c r="H7" s="5" t="s">
        <v>2</v>
      </c>
    </row>
    <row r="8" spans="1:8">
      <c r="A8" s="6">
        <v>6</v>
      </c>
      <c r="B8" s="158" t="s">
        <v>131</v>
      </c>
      <c r="C8" s="8"/>
      <c r="D8" s="8"/>
      <c r="E8" s="8"/>
      <c r="F8" s="5" t="s">
        <v>2</v>
      </c>
      <c r="G8" s="5" t="s">
        <v>2</v>
      </c>
      <c r="H8" s="5" t="s">
        <v>2</v>
      </c>
    </row>
    <row r="9" spans="1:8">
      <c r="A9" s="6">
        <v>7</v>
      </c>
      <c r="B9" s="9" t="s">
        <v>83</v>
      </c>
      <c r="C9" s="5" t="s">
        <v>2</v>
      </c>
      <c r="D9" s="5" t="s">
        <v>2</v>
      </c>
      <c r="E9" s="5" t="s">
        <v>2</v>
      </c>
      <c r="F9" s="5" t="s">
        <v>2</v>
      </c>
      <c r="G9" s="5" t="s">
        <v>2</v>
      </c>
      <c r="H9" s="5" t="s">
        <v>2</v>
      </c>
    </row>
    <row r="10" spans="1:8">
      <c r="A10" s="6">
        <v>8</v>
      </c>
      <c r="B10" s="9" t="s">
        <v>132</v>
      </c>
      <c r="C10" s="8"/>
      <c r="D10" s="8"/>
      <c r="E10" s="8"/>
      <c r="F10" s="5" t="s">
        <v>2</v>
      </c>
      <c r="G10" s="5" t="s">
        <v>2</v>
      </c>
      <c r="H10" s="5" t="s">
        <v>2</v>
      </c>
    </row>
    <row r="11" spans="1:8">
      <c r="A11" s="6">
        <v>9</v>
      </c>
      <c r="B11" s="9" t="s">
        <v>49</v>
      </c>
      <c r="C11" s="5" t="s">
        <v>2</v>
      </c>
      <c r="D11" s="5" t="s">
        <v>2</v>
      </c>
      <c r="E11" s="5" t="s">
        <v>2</v>
      </c>
      <c r="F11" s="5" t="s">
        <v>2</v>
      </c>
      <c r="G11" s="5" t="s">
        <v>2</v>
      </c>
      <c r="H11" s="5" t="s">
        <v>2</v>
      </c>
    </row>
    <row r="12" spans="1:8">
      <c r="A12" s="6">
        <v>10</v>
      </c>
      <c r="B12" s="9" t="s">
        <v>47</v>
      </c>
      <c r="C12" s="5" t="s">
        <v>2</v>
      </c>
      <c r="D12" s="5" t="s">
        <v>2</v>
      </c>
      <c r="E12" s="5" t="s">
        <v>2</v>
      </c>
      <c r="F12" s="5" t="s">
        <v>2</v>
      </c>
      <c r="G12" s="5" t="s">
        <v>2</v>
      </c>
      <c r="H12" s="5" t="s">
        <v>2</v>
      </c>
    </row>
    <row r="13" spans="1:8">
      <c r="A13" s="10"/>
      <c r="B13" s="11" t="s">
        <v>12</v>
      </c>
      <c r="C13" s="12"/>
      <c r="D13" s="12"/>
      <c r="E13" s="12"/>
      <c r="F13" s="12"/>
      <c r="G13" s="12"/>
      <c r="H13" s="13" t="s">
        <v>13</v>
      </c>
    </row>
    <row r="14" spans="1:8">
      <c r="H14" s="4" t="s">
        <v>14</v>
      </c>
    </row>
    <row r="15" spans="1:8">
      <c r="A15" s="260" t="s">
        <v>15</v>
      </c>
      <c r="B15" s="260"/>
      <c r="C15" s="260"/>
      <c r="D15" s="260"/>
      <c r="H15" s="4" t="s">
        <v>14</v>
      </c>
    </row>
    <row r="16" spans="1:8">
      <c r="A16" s="260" t="s">
        <v>16</v>
      </c>
      <c r="B16" s="260"/>
      <c r="C16" s="260"/>
      <c r="D16" s="260"/>
      <c r="E16" s="260"/>
      <c r="F16" s="260"/>
    </row>
    <row r="17" spans="1:20">
      <c r="A17" s="260" t="s">
        <v>133</v>
      </c>
      <c r="B17" s="260"/>
      <c r="C17" s="260"/>
      <c r="D17" s="84"/>
      <c r="E17" s="84"/>
      <c r="F17" s="84"/>
    </row>
    <row r="19" spans="1:20" s="15" customFormat="1">
      <c r="A19" s="261" t="s">
        <v>17</v>
      </c>
      <c r="B19" s="261"/>
      <c r="C19" s="261"/>
      <c r="D19" s="261"/>
      <c r="E19" s="261"/>
      <c r="F19" s="261"/>
      <c r="G19" s="4"/>
      <c r="H19" s="4"/>
      <c r="I19" s="4"/>
      <c r="J19" s="4"/>
      <c r="K19" s="4"/>
      <c r="L19" s="4"/>
      <c r="M19" s="4"/>
      <c r="N19" s="4"/>
      <c r="O19" s="4"/>
      <c r="P19" s="4"/>
      <c r="Q19" s="4"/>
      <c r="R19" s="4"/>
      <c r="S19" s="4"/>
      <c r="T19" s="4"/>
    </row>
    <row r="20" spans="1:20" s="15" customFormat="1">
      <c r="A20" s="16"/>
      <c r="B20" s="17"/>
      <c r="C20" s="17"/>
      <c r="D20" s="17"/>
      <c r="E20" s="17"/>
      <c r="F20" s="17"/>
      <c r="G20" s="4"/>
      <c r="H20" s="4"/>
      <c r="I20" s="4"/>
      <c r="J20" s="4"/>
      <c r="K20" s="4"/>
      <c r="L20" s="4"/>
      <c r="M20" s="4"/>
      <c r="N20" s="4"/>
      <c r="O20" s="4"/>
      <c r="P20" s="4"/>
      <c r="Q20" s="4"/>
      <c r="R20" s="4"/>
      <c r="S20" s="4"/>
      <c r="T20" s="4"/>
    </row>
  </sheetData>
  <mergeCells count="5">
    <mergeCell ref="C2:H2"/>
    <mergeCell ref="A15:D15"/>
    <mergeCell ref="A16:F16"/>
    <mergeCell ref="A19:F19"/>
    <mergeCell ref="A17:C17"/>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topLeftCell="A13" zoomScaleNormal="100" workbookViewId="0">
      <selection activeCell="C15" sqref="C15"/>
    </sheetView>
  </sheetViews>
  <sheetFormatPr defaultColWidth="9.140625" defaultRowHeight="15.75"/>
  <cols>
    <col min="1" max="1" width="9.140625" style="189"/>
    <col min="2" max="2" width="37.7109375" style="162" bestFit="1" customWidth="1"/>
    <col min="3" max="3" width="23.85546875" style="174" customWidth="1"/>
    <col min="4" max="4" width="21.42578125" style="174" customWidth="1"/>
    <col min="5" max="5" width="18.5703125" style="189" customWidth="1"/>
    <col min="6" max="6" width="15.140625" style="189" customWidth="1"/>
    <col min="7" max="7" width="18.140625" style="189" customWidth="1"/>
    <col min="8" max="16384" width="9.140625" style="162"/>
  </cols>
  <sheetData>
    <row r="1" spans="1:10" ht="16.5" thickBot="1">
      <c r="A1" s="161"/>
      <c r="B1" s="262" t="s">
        <v>10</v>
      </c>
      <c r="C1" s="262"/>
      <c r="D1" s="161"/>
      <c r="E1" s="263" t="s">
        <v>19</v>
      </c>
      <c r="F1" s="263"/>
      <c r="G1" s="263"/>
    </row>
    <row r="2" spans="1:10" s="142" customFormat="1" ht="63.75" thickBot="1">
      <c r="A2" s="163" t="s">
        <v>3</v>
      </c>
      <c r="B2" s="163" t="s">
        <v>37</v>
      </c>
      <c r="C2" s="164" t="s">
        <v>38</v>
      </c>
      <c r="D2" s="164" t="s">
        <v>39</v>
      </c>
      <c r="E2" s="163" t="s">
        <v>25</v>
      </c>
      <c r="F2" s="163" t="s">
        <v>26</v>
      </c>
      <c r="G2" s="163" t="s">
        <v>27</v>
      </c>
    </row>
    <row r="3" spans="1:10" s="144" customFormat="1">
      <c r="A3" s="165"/>
      <c r="B3" s="165" t="s">
        <v>32</v>
      </c>
      <c r="C3" s="166"/>
      <c r="D3" s="166"/>
      <c r="E3" s="167"/>
      <c r="F3" s="167"/>
      <c r="G3" s="167"/>
    </row>
    <row r="4" spans="1:10" s="144" customFormat="1">
      <c r="A4" s="266" t="s">
        <v>200</v>
      </c>
      <c r="B4" s="267"/>
      <c r="C4" s="267"/>
      <c r="D4" s="267"/>
      <c r="E4" s="267"/>
      <c r="F4" s="267"/>
      <c r="G4" s="267"/>
    </row>
    <row r="5" spans="1:10" s="206" customFormat="1" ht="31.5">
      <c r="A5" s="240">
        <v>1</v>
      </c>
      <c r="B5" s="200" t="s">
        <v>227</v>
      </c>
      <c r="C5" s="201"/>
      <c r="D5" s="202"/>
      <c r="E5" s="203">
        <v>3</v>
      </c>
      <c r="F5" s="204" t="s">
        <v>13</v>
      </c>
      <c r="G5" s="204" t="s">
        <v>13</v>
      </c>
      <c r="J5" s="223"/>
    </row>
    <row r="6" spans="1:10" ht="31.5">
      <c r="A6" s="240">
        <v>2</v>
      </c>
      <c r="B6" s="200" t="s">
        <v>245</v>
      </c>
      <c r="C6" s="201"/>
      <c r="D6" s="202"/>
      <c r="E6" s="203">
        <v>1</v>
      </c>
      <c r="F6" s="204" t="s">
        <v>13</v>
      </c>
      <c r="G6" s="204" t="s">
        <v>13</v>
      </c>
      <c r="J6" s="223"/>
    </row>
    <row r="7" spans="1:10" ht="63">
      <c r="A7" s="208">
        <v>3</v>
      </c>
      <c r="B7" s="168" t="s">
        <v>246</v>
      </c>
      <c r="C7" s="244"/>
      <c r="D7" s="244"/>
      <c r="E7" s="171">
        <v>30500</v>
      </c>
      <c r="F7" s="172" t="s">
        <v>13</v>
      </c>
      <c r="G7" s="172" t="s">
        <v>13</v>
      </c>
      <c r="J7" s="223"/>
    </row>
    <row r="8" spans="1:10">
      <c r="A8" s="173">
        <v>4</v>
      </c>
      <c r="B8" s="168" t="s">
        <v>51</v>
      </c>
      <c r="C8" s="169"/>
      <c r="D8" s="170"/>
      <c r="E8" s="171">
        <v>5</v>
      </c>
      <c r="F8" s="172" t="s">
        <v>13</v>
      </c>
      <c r="G8" s="172" t="s">
        <v>13</v>
      </c>
    </row>
    <row r="9" spans="1:10" ht="30" customHeight="1">
      <c r="A9" s="173">
        <v>5</v>
      </c>
      <c r="B9" s="175" t="s">
        <v>42</v>
      </c>
      <c r="C9" s="176"/>
      <c r="D9" s="170"/>
      <c r="E9" s="207">
        <v>12000</v>
      </c>
      <c r="F9" s="172" t="s">
        <v>13</v>
      </c>
      <c r="G9" s="172" t="s">
        <v>13</v>
      </c>
    </row>
    <row r="10" spans="1:10" ht="31.5">
      <c r="A10" s="208">
        <v>6</v>
      </c>
      <c r="B10" s="168" t="s">
        <v>43</v>
      </c>
      <c r="C10" s="177"/>
      <c r="D10" s="170"/>
      <c r="E10" s="171">
        <v>100</v>
      </c>
      <c r="F10" s="172" t="s">
        <v>13</v>
      </c>
      <c r="G10" s="172" t="s">
        <v>13</v>
      </c>
    </row>
    <row r="11" spans="1:10">
      <c r="A11" s="173">
        <v>7</v>
      </c>
      <c r="B11" s="168" t="s">
        <v>44</v>
      </c>
      <c r="C11" s="177"/>
      <c r="D11" s="170"/>
      <c r="E11" s="171">
        <v>900</v>
      </c>
      <c r="F11" s="172" t="s">
        <v>13</v>
      </c>
      <c r="G11" s="172" t="s">
        <v>13</v>
      </c>
    </row>
    <row r="12" spans="1:10">
      <c r="A12" s="173">
        <v>8</v>
      </c>
      <c r="B12" s="168" t="s">
        <v>183</v>
      </c>
      <c r="C12" s="177"/>
      <c r="D12" s="170"/>
      <c r="E12" s="171">
        <v>11500</v>
      </c>
      <c r="F12" s="178" t="s">
        <v>13</v>
      </c>
      <c r="G12" s="178" t="s">
        <v>13</v>
      </c>
    </row>
    <row r="13" spans="1:10">
      <c r="A13" s="173">
        <v>9</v>
      </c>
      <c r="B13" s="168" t="s">
        <v>45</v>
      </c>
      <c r="C13" s="177"/>
      <c r="D13" s="170"/>
      <c r="E13" s="171">
        <v>36000</v>
      </c>
      <c r="F13" s="178" t="s">
        <v>13</v>
      </c>
      <c r="G13" s="178" t="s">
        <v>13</v>
      </c>
    </row>
    <row r="14" spans="1:10" ht="31.5">
      <c r="A14" s="208">
        <v>10</v>
      </c>
      <c r="B14" s="168" t="s">
        <v>196</v>
      </c>
      <c r="C14" s="177"/>
      <c r="D14" s="170"/>
      <c r="E14" s="171">
        <v>36000</v>
      </c>
      <c r="F14" s="170" t="s">
        <v>13</v>
      </c>
      <c r="G14" s="170" t="s">
        <v>13</v>
      </c>
    </row>
    <row r="15" spans="1:10" ht="78.75">
      <c r="A15" s="208">
        <v>11</v>
      </c>
      <c r="B15" s="168" t="s">
        <v>261</v>
      </c>
      <c r="C15" s="251" t="s">
        <v>213</v>
      </c>
      <c r="D15" s="170"/>
      <c r="E15" s="203">
        <v>20</v>
      </c>
      <c r="F15" s="170" t="s">
        <v>13</v>
      </c>
      <c r="G15" s="170" t="s">
        <v>13</v>
      </c>
    </row>
    <row r="16" spans="1:10">
      <c r="A16" s="173">
        <v>12</v>
      </c>
      <c r="B16" s="181" t="s">
        <v>248</v>
      </c>
      <c r="C16" s="179"/>
      <c r="D16" s="180"/>
      <c r="E16" s="204">
        <v>5</v>
      </c>
      <c r="F16" s="178" t="s">
        <v>13</v>
      </c>
      <c r="G16" s="178" t="s">
        <v>13</v>
      </c>
    </row>
    <row r="17" spans="1:7">
      <c r="A17" s="173"/>
      <c r="B17" s="182" t="s">
        <v>33</v>
      </c>
      <c r="C17" s="183"/>
      <c r="D17" s="183"/>
      <c r="E17" s="184" t="s">
        <v>13</v>
      </c>
      <c r="F17" s="184" t="s">
        <v>13</v>
      </c>
      <c r="G17" s="184" t="s">
        <v>13</v>
      </c>
    </row>
    <row r="18" spans="1:7">
      <c r="A18" s="173"/>
      <c r="B18" s="185" t="s">
        <v>34</v>
      </c>
      <c r="C18" s="186"/>
      <c r="D18" s="186"/>
      <c r="E18" s="187" t="s">
        <v>14</v>
      </c>
      <c r="F18" s="187" t="s">
        <v>14</v>
      </c>
      <c r="G18" s="188" t="s">
        <v>13</v>
      </c>
    </row>
    <row r="20" spans="1:7" ht="56.25" customHeight="1">
      <c r="A20" s="190" t="s">
        <v>182</v>
      </c>
      <c r="B20" s="264" t="s">
        <v>199</v>
      </c>
      <c r="C20" s="264"/>
      <c r="D20" s="264"/>
      <c r="E20" s="264"/>
      <c r="F20" s="264"/>
      <c r="G20" s="264"/>
    </row>
    <row r="21" spans="1:7" ht="30" customHeight="1">
      <c r="A21" s="184" t="s">
        <v>195</v>
      </c>
      <c r="B21" s="264" t="s">
        <v>260</v>
      </c>
      <c r="C21" s="264"/>
      <c r="D21" s="264"/>
      <c r="E21" s="264"/>
      <c r="F21" s="264"/>
      <c r="G21" s="264"/>
    </row>
    <row r="22" spans="1:7">
      <c r="A22" s="184"/>
      <c r="B22" s="265" t="s">
        <v>40</v>
      </c>
      <c r="C22" s="265"/>
      <c r="D22" s="265"/>
      <c r="E22" s="265"/>
      <c r="F22" s="184"/>
      <c r="G22" s="184"/>
    </row>
    <row r="23" spans="1:7">
      <c r="A23" s="184"/>
      <c r="B23" s="268"/>
      <c r="C23" s="268"/>
      <c r="D23" s="218"/>
      <c r="E23" s="184"/>
      <c r="F23" s="184"/>
      <c r="G23" s="184"/>
    </row>
    <row r="24" spans="1:7" ht="40.5" customHeight="1">
      <c r="A24" s="184"/>
      <c r="B24" s="265" t="s">
        <v>214</v>
      </c>
      <c r="C24" s="265"/>
      <c r="D24" s="265"/>
      <c r="E24" s="265"/>
      <c r="F24" s="265"/>
      <c r="G24" s="265"/>
    </row>
    <row r="25" spans="1:7" s="144" customFormat="1">
      <c r="A25" s="189"/>
      <c r="B25" s="162"/>
      <c r="C25" s="174"/>
      <c r="D25" s="174"/>
      <c r="E25" s="189"/>
      <c r="F25" s="189"/>
      <c r="G25" s="189"/>
    </row>
  </sheetData>
  <mergeCells count="8">
    <mergeCell ref="B1:C1"/>
    <mergeCell ref="E1:G1"/>
    <mergeCell ref="B20:G20"/>
    <mergeCell ref="B24:G24"/>
    <mergeCell ref="B21:G21"/>
    <mergeCell ref="A4:G4"/>
    <mergeCell ref="B22:E22"/>
    <mergeCell ref="B23:C23"/>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zoomScale="88" workbookViewId="0">
      <selection activeCell="C28" sqref="C28"/>
    </sheetView>
  </sheetViews>
  <sheetFormatPr defaultColWidth="9.140625" defaultRowHeight="12.75"/>
  <cols>
    <col min="1" max="1" width="9.140625" style="14"/>
    <col min="2" max="2" width="46.7109375" style="21" customWidth="1"/>
    <col min="3" max="3" width="18.140625" style="14" customWidth="1"/>
    <col min="4" max="16384" width="9.140625" style="21"/>
  </cols>
  <sheetData>
    <row r="1" spans="1:3">
      <c r="A1" s="19"/>
      <c r="B1" s="246" t="s">
        <v>11</v>
      </c>
      <c r="C1" s="246" t="s">
        <v>19</v>
      </c>
    </row>
    <row r="2" spans="1:3" s="38" customFormat="1" ht="25.5">
      <c r="A2" s="1" t="s">
        <v>3</v>
      </c>
      <c r="B2" s="1" t="s">
        <v>24</v>
      </c>
      <c r="C2" s="1" t="s">
        <v>27</v>
      </c>
    </row>
    <row r="3" spans="1:3" ht="15">
      <c r="A3" s="18">
        <v>1</v>
      </c>
      <c r="B3" s="191" t="s">
        <v>51</v>
      </c>
      <c r="C3" s="48"/>
    </row>
    <row r="4" spans="1:3" ht="15">
      <c r="A4" s="113">
        <v>2</v>
      </c>
      <c r="B4" s="192" t="s">
        <v>42</v>
      </c>
      <c r="C4" s="6" t="s">
        <v>13</v>
      </c>
    </row>
    <row r="5" spans="1:3" ht="15">
      <c r="A5" s="113">
        <v>3</v>
      </c>
      <c r="B5" s="191" t="s">
        <v>187</v>
      </c>
      <c r="C5" s="6" t="s">
        <v>13</v>
      </c>
    </row>
    <row r="6" spans="1:3" ht="15">
      <c r="A6" s="113">
        <v>4</v>
      </c>
      <c r="B6" s="191" t="s">
        <v>185</v>
      </c>
      <c r="C6" s="6" t="s">
        <v>13</v>
      </c>
    </row>
    <row r="7" spans="1:3" ht="15">
      <c r="A7" s="113">
        <v>5</v>
      </c>
      <c r="B7" s="193" t="s">
        <v>183</v>
      </c>
      <c r="C7" s="6" t="s">
        <v>13</v>
      </c>
    </row>
    <row r="8" spans="1:3" ht="15">
      <c r="A8" s="113">
        <v>6</v>
      </c>
      <c r="B8" s="191" t="s">
        <v>186</v>
      </c>
      <c r="C8" s="6" t="s">
        <v>13</v>
      </c>
    </row>
    <row r="9" spans="1:3" ht="15">
      <c r="A9" s="113">
        <v>7</v>
      </c>
      <c r="B9" s="191" t="s">
        <v>196</v>
      </c>
      <c r="C9" s="217" t="s">
        <v>13</v>
      </c>
    </row>
    <row r="10" spans="1:3" ht="15">
      <c r="A10" s="113">
        <v>8</v>
      </c>
      <c r="B10" s="193" t="s">
        <v>184</v>
      </c>
      <c r="C10" s="6" t="s">
        <v>13</v>
      </c>
    </row>
    <row r="11" spans="1:3" ht="15">
      <c r="A11" s="113">
        <v>9</v>
      </c>
      <c r="B11" s="194" t="s">
        <v>197</v>
      </c>
      <c r="C11" s="6" t="s">
        <v>13</v>
      </c>
    </row>
    <row r="12" spans="1:3">
      <c r="A12" s="18">
        <v>10</v>
      </c>
      <c r="B12" s="46" t="s">
        <v>33</v>
      </c>
      <c r="C12" s="18" t="s">
        <v>13</v>
      </c>
    </row>
    <row r="13" spans="1:3">
      <c r="A13" s="50"/>
      <c r="B13" s="51"/>
      <c r="C13" s="49"/>
    </row>
    <row r="14" spans="1:3">
      <c r="A14" s="26"/>
      <c r="B14" s="26" t="s">
        <v>34</v>
      </c>
      <c r="C14" s="31" t="s">
        <v>13</v>
      </c>
    </row>
    <row r="16" spans="1:3">
      <c r="B16" s="245" t="s">
        <v>36</v>
      </c>
    </row>
    <row r="18" spans="2:2">
      <c r="B18" s="25"/>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zoomScale="110" zoomScaleNormal="110" workbookViewId="0">
      <selection activeCell="C26" sqref="C26"/>
    </sheetView>
  </sheetViews>
  <sheetFormatPr defaultColWidth="9.140625" defaultRowHeight="12.75"/>
  <cols>
    <col min="1" max="1" width="7.42578125" style="14" customWidth="1"/>
    <col min="2" max="2" width="37.5703125" style="4" bestFit="1" customWidth="1"/>
    <col min="3" max="3" width="11.5703125" style="14" customWidth="1"/>
    <col min="4" max="4" width="10.85546875" style="21" customWidth="1"/>
    <col min="5" max="5" width="16.42578125" style="21" customWidth="1"/>
    <col min="6" max="6" width="11.5703125" style="14" customWidth="1"/>
    <col min="7" max="7" width="10.85546875" style="21" customWidth="1"/>
    <col min="8" max="8" width="16.42578125" style="21" customWidth="1"/>
    <col min="9" max="9" width="11.5703125" style="14" customWidth="1"/>
    <col min="10" max="10" width="10.85546875" style="21" customWidth="1"/>
    <col min="11" max="11" width="16.42578125" style="21" customWidth="1"/>
    <col min="12" max="12" width="11.5703125" style="14" customWidth="1"/>
    <col min="13" max="13" width="10.85546875" style="21" customWidth="1"/>
    <col min="14" max="14" width="16.42578125" style="21" customWidth="1"/>
    <col min="15" max="15" width="14.140625" style="21" customWidth="1"/>
    <col min="16" max="16384" width="9.140625" style="21"/>
  </cols>
  <sheetData>
    <row r="1" spans="1:15" ht="13.5" customHeight="1" thickBot="1">
      <c r="A1" s="35"/>
      <c r="B1" s="141" t="s">
        <v>119</v>
      </c>
      <c r="C1" s="275" t="s">
        <v>20</v>
      </c>
      <c r="D1" s="276"/>
      <c r="E1" s="277"/>
      <c r="F1" s="275" t="s">
        <v>21</v>
      </c>
      <c r="G1" s="276"/>
      <c r="H1" s="277"/>
      <c r="I1" s="275" t="s">
        <v>22</v>
      </c>
      <c r="J1" s="276"/>
      <c r="K1" s="277"/>
      <c r="L1" s="275" t="s">
        <v>23</v>
      </c>
      <c r="M1" s="276"/>
      <c r="N1" s="277"/>
      <c r="O1" s="56" t="s">
        <v>61</v>
      </c>
    </row>
    <row r="2" spans="1:15" s="14" customFormat="1" ht="26.25" thickBot="1">
      <c r="A2" s="60" t="s">
        <v>3</v>
      </c>
      <c r="B2" s="61" t="s">
        <v>24</v>
      </c>
      <c r="C2" s="60" t="s">
        <v>25</v>
      </c>
      <c r="D2" s="60" t="s">
        <v>26</v>
      </c>
      <c r="E2" s="60" t="s">
        <v>27</v>
      </c>
      <c r="F2" s="60" t="s">
        <v>25</v>
      </c>
      <c r="G2" s="60" t="s">
        <v>26</v>
      </c>
      <c r="H2" s="60" t="s">
        <v>27</v>
      </c>
      <c r="I2" s="60" t="s">
        <v>25</v>
      </c>
      <c r="J2" s="60" t="s">
        <v>26</v>
      </c>
      <c r="K2" s="60" t="s">
        <v>27</v>
      </c>
      <c r="L2" s="60" t="s">
        <v>25</v>
      </c>
      <c r="M2" s="60" t="s">
        <v>26</v>
      </c>
      <c r="N2" s="60" t="s">
        <v>27</v>
      </c>
      <c r="O2" s="60" t="s">
        <v>31</v>
      </c>
    </row>
    <row r="3" spans="1:15" s="25" customFormat="1" ht="15.75">
      <c r="A3" s="79" t="s">
        <v>59</v>
      </c>
      <c r="B3" s="78" t="s">
        <v>81</v>
      </c>
      <c r="C3" s="40"/>
      <c r="D3" s="41"/>
      <c r="E3" s="41"/>
      <c r="F3" s="40"/>
      <c r="G3" s="41"/>
      <c r="H3" s="41"/>
      <c r="I3" s="40"/>
      <c r="J3" s="41"/>
      <c r="K3" s="41"/>
      <c r="L3" s="40"/>
      <c r="M3" s="41"/>
      <c r="N3" s="41"/>
      <c r="O3" s="41"/>
    </row>
    <row r="4" spans="1:15" s="25" customFormat="1">
      <c r="A4" s="269" t="s">
        <v>58</v>
      </c>
      <c r="B4" s="270"/>
      <c r="C4" s="270"/>
      <c r="D4" s="270"/>
      <c r="E4" s="270"/>
      <c r="F4" s="270"/>
      <c r="G4" s="270"/>
      <c r="H4" s="270"/>
      <c r="I4" s="270"/>
      <c r="J4" s="270"/>
      <c r="K4" s="270"/>
      <c r="L4" s="270"/>
      <c r="M4" s="270"/>
      <c r="N4" s="270"/>
      <c r="O4" s="271"/>
    </row>
    <row r="5" spans="1:15" s="25" customFormat="1">
      <c r="A5" s="59" t="s">
        <v>59</v>
      </c>
      <c r="B5" s="272" t="s">
        <v>48</v>
      </c>
      <c r="C5" s="273"/>
      <c r="D5" s="273"/>
      <c r="E5" s="273"/>
      <c r="F5" s="273"/>
      <c r="G5" s="273"/>
      <c r="H5" s="273"/>
      <c r="I5" s="273"/>
      <c r="J5" s="273"/>
      <c r="K5" s="273"/>
      <c r="L5" s="273"/>
      <c r="M5" s="273"/>
      <c r="N5" s="273"/>
      <c r="O5" s="274"/>
    </row>
    <row r="6" spans="1:15" s="25" customFormat="1" ht="15">
      <c r="A6" s="43">
        <v>1</v>
      </c>
      <c r="B6" s="191" t="s">
        <v>51</v>
      </c>
      <c r="C6" s="212">
        <v>5</v>
      </c>
      <c r="D6" s="43" t="s">
        <v>13</v>
      </c>
      <c r="E6" s="43" t="s">
        <v>13</v>
      </c>
      <c r="F6" s="212">
        <v>5</v>
      </c>
      <c r="G6" s="43" t="s">
        <v>13</v>
      </c>
      <c r="H6" s="43" t="s">
        <v>13</v>
      </c>
      <c r="I6" s="63">
        <v>5</v>
      </c>
      <c r="J6" s="43" t="s">
        <v>13</v>
      </c>
      <c r="K6" s="43" t="s">
        <v>13</v>
      </c>
      <c r="L6" s="63">
        <v>5</v>
      </c>
      <c r="M6" s="43" t="s">
        <v>13</v>
      </c>
      <c r="N6" s="43" t="s">
        <v>13</v>
      </c>
      <c r="O6" s="43" t="s">
        <v>13</v>
      </c>
    </row>
    <row r="7" spans="1:15" s="25" customFormat="1" ht="30">
      <c r="A7" s="43">
        <v>2</v>
      </c>
      <c r="B7" s="192" t="s">
        <v>42</v>
      </c>
      <c r="C7" s="213">
        <v>12000</v>
      </c>
      <c r="D7" s="211" t="s">
        <v>13</v>
      </c>
      <c r="E7" s="211" t="s">
        <v>13</v>
      </c>
      <c r="F7" s="213">
        <v>12000</v>
      </c>
      <c r="G7" s="211" t="s">
        <v>13</v>
      </c>
      <c r="H7" s="211" t="s">
        <v>13</v>
      </c>
      <c r="I7" s="239">
        <v>12000</v>
      </c>
      <c r="J7" s="211" t="s">
        <v>13</v>
      </c>
      <c r="K7" s="211" t="s">
        <v>13</v>
      </c>
      <c r="L7" s="213">
        <v>12000</v>
      </c>
      <c r="M7" s="211" t="s">
        <v>13</v>
      </c>
      <c r="N7" s="211" t="s">
        <v>13</v>
      </c>
      <c r="O7" s="211" t="s">
        <v>13</v>
      </c>
    </row>
    <row r="8" spans="1:15" s="25" customFormat="1" ht="30">
      <c r="A8" s="43">
        <v>3</v>
      </c>
      <c r="B8" s="191" t="s">
        <v>187</v>
      </c>
      <c r="C8" s="214">
        <v>100</v>
      </c>
      <c r="D8" s="210" t="s">
        <v>13</v>
      </c>
      <c r="E8" s="210" t="s">
        <v>13</v>
      </c>
      <c r="F8" s="214">
        <v>100</v>
      </c>
      <c r="G8" s="210" t="s">
        <v>13</v>
      </c>
      <c r="H8" s="210" t="s">
        <v>13</v>
      </c>
      <c r="I8" s="209">
        <v>100</v>
      </c>
      <c r="J8" s="210" t="s">
        <v>13</v>
      </c>
      <c r="K8" s="210" t="s">
        <v>13</v>
      </c>
      <c r="L8" s="209">
        <v>100</v>
      </c>
      <c r="M8" s="210" t="s">
        <v>13</v>
      </c>
      <c r="N8" s="210" t="s">
        <v>13</v>
      </c>
      <c r="O8" s="210" t="s">
        <v>13</v>
      </c>
    </row>
    <row r="9" spans="1:15" s="25" customFormat="1" ht="15">
      <c r="A9" s="43">
        <v>4</v>
      </c>
      <c r="B9" s="191" t="s">
        <v>185</v>
      </c>
      <c r="C9" s="212">
        <v>950</v>
      </c>
      <c r="D9" s="43" t="s">
        <v>13</v>
      </c>
      <c r="E9" s="43" t="s">
        <v>13</v>
      </c>
      <c r="F9" s="212">
        <v>1000</v>
      </c>
      <c r="G9" s="43" t="s">
        <v>13</v>
      </c>
      <c r="H9" s="43" t="s">
        <v>13</v>
      </c>
      <c r="I9" s="63">
        <v>1050</v>
      </c>
      <c r="J9" s="43" t="s">
        <v>13</v>
      </c>
      <c r="K9" s="43" t="s">
        <v>13</v>
      </c>
      <c r="L9" s="63">
        <v>1100</v>
      </c>
      <c r="M9" s="43" t="s">
        <v>13</v>
      </c>
      <c r="N9" s="43" t="s">
        <v>13</v>
      </c>
      <c r="O9" s="43" t="s">
        <v>13</v>
      </c>
    </row>
    <row r="10" spans="1:15" s="25" customFormat="1" ht="15">
      <c r="A10" s="43">
        <v>5</v>
      </c>
      <c r="B10" s="193" t="s">
        <v>183</v>
      </c>
      <c r="C10" s="212">
        <v>11500</v>
      </c>
      <c r="D10" s="43" t="s">
        <v>13</v>
      </c>
      <c r="E10" s="43" t="s">
        <v>13</v>
      </c>
      <c r="F10" s="212">
        <v>11500</v>
      </c>
      <c r="G10" s="43" t="s">
        <v>13</v>
      </c>
      <c r="H10" s="43" t="s">
        <v>13</v>
      </c>
      <c r="I10" s="63">
        <v>11500</v>
      </c>
      <c r="J10" s="43" t="s">
        <v>13</v>
      </c>
      <c r="K10" s="43" t="s">
        <v>13</v>
      </c>
      <c r="L10" s="63">
        <v>11500</v>
      </c>
      <c r="M10" s="43" t="s">
        <v>13</v>
      </c>
      <c r="N10" s="43" t="s">
        <v>13</v>
      </c>
      <c r="O10" s="43" t="s">
        <v>13</v>
      </c>
    </row>
    <row r="11" spans="1:15" s="25" customFormat="1" ht="15">
      <c r="A11" s="43">
        <v>6</v>
      </c>
      <c r="B11" s="191" t="s">
        <v>186</v>
      </c>
      <c r="C11" s="212">
        <v>36000</v>
      </c>
      <c r="D11" s="43" t="s">
        <v>13</v>
      </c>
      <c r="E11" s="43" t="s">
        <v>13</v>
      </c>
      <c r="F11" s="212">
        <v>36000</v>
      </c>
      <c r="G11" s="43" t="s">
        <v>13</v>
      </c>
      <c r="H11" s="43" t="s">
        <v>13</v>
      </c>
      <c r="I11" s="63">
        <v>36000</v>
      </c>
      <c r="J11" s="43" t="s">
        <v>13</v>
      </c>
      <c r="K11" s="43" t="s">
        <v>13</v>
      </c>
      <c r="L11" s="63">
        <v>36000</v>
      </c>
      <c r="M11" s="43" t="s">
        <v>13</v>
      </c>
      <c r="N11" s="43" t="s">
        <v>13</v>
      </c>
      <c r="O11" s="43" t="s">
        <v>13</v>
      </c>
    </row>
    <row r="12" spans="1:15" s="25" customFormat="1" ht="15">
      <c r="A12" s="43">
        <v>7</v>
      </c>
      <c r="B12" s="191" t="s">
        <v>196</v>
      </c>
      <c r="C12" s="212">
        <v>36000</v>
      </c>
      <c r="D12" s="43"/>
      <c r="E12" s="43"/>
      <c r="F12" s="212"/>
      <c r="G12" s="43"/>
      <c r="H12" s="43"/>
      <c r="I12" s="63"/>
      <c r="J12" s="43"/>
      <c r="K12" s="43"/>
      <c r="L12" s="63"/>
      <c r="M12" s="43"/>
      <c r="N12" s="43"/>
      <c r="O12" s="43"/>
    </row>
    <row r="13" spans="1:15" s="25" customFormat="1" ht="15">
      <c r="A13" s="43">
        <v>8</v>
      </c>
      <c r="B13" s="193" t="s">
        <v>184</v>
      </c>
      <c r="C13" s="195">
        <v>20</v>
      </c>
      <c r="D13" s="43" t="s">
        <v>13</v>
      </c>
      <c r="E13" s="43" t="s">
        <v>13</v>
      </c>
      <c r="F13" s="195">
        <v>20</v>
      </c>
      <c r="G13" s="43" t="s">
        <v>13</v>
      </c>
      <c r="H13" s="43" t="s">
        <v>13</v>
      </c>
      <c r="I13" s="18">
        <v>20</v>
      </c>
      <c r="J13" s="43" t="s">
        <v>13</v>
      </c>
      <c r="K13" s="43" t="s">
        <v>13</v>
      </c>
      <c r="L13" s="18"/>
      <c r="M13" s="43" t="s">
        <v>13</v>
      </c>
      <c r="N13" s="43" t="s">
        <v>13</v>
      </c>
      <c r="O13" s="27"/>
    </row>
    <row r="14" spans="1:15" s="25" customFormat="1" ht="30">
      <c r="A14" s="43">
        <v>9</v>
      </c>
      <c r="B14" s="194" t="s">
        <v>249</v>
      </c>
      <c r="C14" s="215">
        <v>5</v>
      </c>
      <c r="D14" s="43" t="s">
        <v>13</v>
      </c>
      <c r="E14" s="43" t="s">
        <v>13</v>
      </c>
      <c r="F14" s="215">
        <v>5</v>
      </c>
      <c r="G14" s="43" t="s">
        <v>13</v>
      </c>
      <c r="H14" s="43" t="s">
        <v>13</v>
      </c>
      <c r="I14" s="44">
        <v>5</v>
      </c>
      <c r="J14" s="43" t="s">
        <v>13</v>
      </c>
      <c r="K14" s="43" t="s">
        <v>13</v>
      </c>
      <c r="L14" s="44">
        <v>5</v>
      </c>
      <c r="M14" s="55"/>
      <c r="N14" s="55"/>
      <c r="O14" s="27"/>
    </row>
    <row r="15" spans="1:15" s="25" customFormat="1" ht="15">
      <c r="A15" s="43"/>
      <c r="B15" s="46" t="s">
        <v>33</v>
      </c>
      <c r="C15" s="215" t="s">
        <v>13</v>
      </c>
      <c r="D15" s="55"/>
      <c r="E15" s="55"/>
      <c r="F15" s="215" t="s">
        <v>13</v>
      </c>
      <c r="G15" s="55"/>
      <c r="H15" s="55"/>
      <c r="I15" s="44" t="s">
        <v>13</v>
      </c>
      <c r="J15" s="55"/>
      <c r="K15" s="55"/>
      <c r="L15" s="44" t="s">
        <v>13</v>
      </c>
      <c r="M15" s="55"/>
      <c r="N15" s="55"/>
      <c r="O15" s="27"/>
    </row>
    <row r="16" spans="1:15" s="25" customFormat="1" ht="15">
      <c r="A16" s="43"/>
      <c r="B16" s="46" t="s">
        <v>33</v>
      </c>
      <c r="C16" s="18" t="s">
        <v>13</v>
      </c>
      <c r="D16" s="55"/>
      <c r="E16" s="55"/>
      <c r="F16" s="195" t="s">
        <v>13</v>
      </c>
      <c r="G16" s="55"/>
      <c r="H16" s="55"/>
      <c r="I16" s="18" t="s">
        <v>13</v>
      </c>
      <c r="J16" s="55"/>
      <c r="K16" s="55"/>
      <c r="L16" s="18" t="s">
        <v>13</v>
      </c>
      <c r="M16" s="55"/>
      <c r="N16" s="55"/>
      <c r="O16" s="27"/>
    </row>
    <row r="17" spans="1:15" s="25" customFormat="1" ht="15">
      <c r="A17" s="43"/>
      <c r="B17" s="52" t="s">
        <v>34</v>
      </c>
      <c r="C17" s="29"/>
      <c r="D17" s="30" t="s">
        <v>14</v>
      </c>
      <c r="E17" s="31" t="s">
        <v>13</v>
      </c>
      <c r="F17" s="216"/>
      <c r="G17" s="30" t="s">
        <v>14</v>
      </c>
      <c r="H17" s="31" t="s">
        <v>13</v>
      </c>
      <c r="I17" s="29"/>
      <c r="J17" s="30" t="s">
        <v>14</v>
      </c>
      <c r="K17" s="31" t="s">
        <v>13</v>
      </c>
      <c r="L17" s="29"/>
      <c r="M17" s="30" t="s">
        <v>14</v>
      </c>
      <c r="N17" s="31" t="s">
        <v>13</v>
      </c>
      <c r="O17" s="31" t="e">
        <f>#REF!</f>
        <v>#REF!</v>
      </c>
    </row>
    <row r="18" spans="1:15" s="25" customFormat="1">
      <c r="A18" s="43"/>
      <c r="B18" s="76"/>
      <c r="C18" s="75"/>
      <c r="D18" s="77"/>
      <c r="E18" s="77"/>
      <c r="F18" s="75"/>
      <c r="G18" s="77"/>
      <c r="H18" s="77"/>
      <c r="I18" s="75"/>
      <c r="J18" s="77"/>
      <c r="K18" s="77"/>
      <c r="L18" s="75"/>
      <c r="M18" s="77"/>
      <c r="N18" s="77"/>
      <c r="O18" s="77"/>
    </row>
  </sheetData>
  <mergeCells count="6">
    <mergeCell ref="A4:O4"/>
    <mergeCell ref="B5:O5"/>
    <mergeCell ref="C1:E1"/>
    <mergeCell ref="F1:H1"/>
    <mergeCell ref="I1:K1"/>
    <mergeCell ref="L1:N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
  <sheetViews>
    <sheetView zoomScaleNormal="100" workbookViewId="0">
      <selection activeCell="C6" sqref="C6"/>
    </sheetView>
  </sheetViews>
  <sheetFormatPr defaultColWidth="9.140625" defaultRowHeight="12.75"/>
  <cols>
    <col min="1" max="1" width="9.140625" style="14"/>
    <col min="2" max="2" width="22.85546875" style="21" customWidth="1"/>
    <col min="3" max="3" width="77.42578125" style="4" customWidth="1"/>
    <col min="4" max="4" width="18.5703125" style="14" customWidth="1"/>
    <col min="5" max="5" width="15.140625" style="14" customWidth="1"/>
    <col min="6" max="6" width="18.140625" style="14" customWidth="1"/>
    <col min="7" max="7" width="9.140625" style="21"/>
    <col min="8" max="8" width="18.5703125" style="21" customWidth="1"/>
    <col min="9" max="9" width="18" style="21" customWidth="1"/>
    <col min="10" max="10" width="9.140625" style="21"/>
    <col min="11" max="11" width="18.42578125" style="21" customWidth="1"/>
    <col min="12" max="12" width="18.140625" style="21" customWidth="1"/>
    <col min="13" max="13" width="22.42578125" style="21" customWidth="1"/>
    <col min="14" max="16384" width="9.140625" style="21"/>
  </cols>
  <sheetData>
    <row r="1" spans="1:13">
      <c r="A1" s="18"/>
      <c r="B1" s="280" t="s">
        <v>126</v>
      </c>
      <c r="C1" s="280"/>
      <c r="D1" s="280" t="s">
        <v>19</v>
      </c>
      <c r="E1" s="280"/>
      <c r="F1" s="280"/>
      <c r="G1" s="280" t="s">
        <v>191</v>
      </c>
      <c r="H1" s="280"/>
      <c r="I1" s="280"/>
      <c r="J1" s="280" t="s">
        <v>192</v>
      </c>
      <c r="K1" s="280"/>
      <c r="L1" s="280"/>
      <c r="M1" s="20"/>
    </row>
    <row r="2" spans="1:13" s="38" customFormat="1" ht="38.25">
      <c r="A2" s="1" t="s">
        <v>3</v>
      </c>
      <c r="B2" s="1" t="s">
        <v>37</v>
      </c>
      <c r="C2" s="2" t="s">
        <v>121</v>
      </c>
      <c r="D2" s="1" t="s">
        <v>25</v>
      </c>
      <c r="E2" s="1" t="s">
        <v>26</v>
      </c>
      <c r="F2" s="1" t="s">
        <v>27</v>
      </c>
      <c r="G2" s="1" t="s">
        <v>28</v>
      </c>
      <c r="H2" s="1" t="s">
        <v>29</v>
      </c>
      <c r="I2" s="1" t="s">
        <v>30</v>
      </c>
      <c r="J2" s="1" t="s">
        <v>28</v>
      </c>
      <c r="K2" s="1" t="s">
        <v>29</v>
      </c>
      <c r="L2" s="1" t="s">
        <v>30</v>
      </c>
      <c r="M2" s="1" t="s">
        <v>31</v>
      </c>
    </row>
    <row r="3" spans="1:13" s="108" customFormat="1">
      <c r="A3" s="106"/>
      <c r="B3" s="106" t="s">
        <v>122</v>
      </c>
      <c r="C3" s="107"/>
      <c r="D3" s="97"/>
      <c r="E3" s="97"/>
      <c r="F3" s="97"/>
      <c r="G3" s="96"/>
      <c r="H3" s="96"/>
      <c r="I3" s="96"/>
      <c r="J3" s="96"/>
      <c r="K3" s="96"/>
      <c r="L3" s="96"/>
      <c r="M3" s="96"/>
    </row>
    <row r="4" spans="1:13" s="25" customFormat="1">
      <c r="A4" s="278" t="s">
        <v>123</v>
      </c>
      <c r="B4" s="278"/>
      <c r="C4" s="278"/>
      <c r="D4" s="278"/>
      <c r="E4" s="278"/>
      <c r="F4" s="278"/>
      <c r="G4" s="278"/>
      <c r="H4" s="278"/>
      <c r="I4" s="278"/>
      <c r="J4" s="278"/>
      <c r="K4" s="278"/>
      <c r="L4" s="278"/>
      <c r="M4" s="278"/>
    </row>
    <row r="5" spans="1:13" s="25" customFormat="1" ht="25.5">
      <c r="A5" s="109">
        <v>1</v>
      </c>
      <c r="B5" s="110" t="s">
        <v>202</v>
      </c>
      <c r="C5" s="205" t="s">
        <v>257</v>
      </c>
      <c r="D5" s="109">
        <v>6</v>
      </c>
      <c r="E5" s="109" t="s">
        <v>13</v>
      </c>
      <c r="F5" s="109" t="s">
        <v>13</v>
      </c>
      <c r="G5" s="109">
        <v>6</v>
      </c>
      <c r="H5" s="109" t="s">
        <v>13</v>
      </c>
      <c r="I5" s="109" t="s">
        <v>13</v>
      </c>
      <c r="J5" s="109">
        <v>6</v>
      </c>
      <c r="K5" s="109" t="s">
        <v>13</v>
      </c>
      <c r="L5" s="109" t="s">
        <v>13</v>
      </c>
      <c r="M5" s="27" t="str">
        <f t="shared" ref="M5:M12" si="0">F5</f>
        <v>XX</v>
      </c>
    </row>
    <row r="6" spans="1:13" s="25" customFormat="1" ht="25.5">
      <c r="A6" s="109">
        <v>2</v>
      </c>
      <c r="B6" s="110" t="s">
        <v>251</v>
      </c>
      <c r="C6" s="205" t="s">
        <v>253</v>
      </c>
      <c r="D6" s="160" t="s">
        <v>241</v>
      </c>
      <c r="E6" s="109" t="s">
        <v>13</v>
      </c>
      <c r="F6" s="109" t="s">
        <v>13</v>
      </c>
      <c r="G6" s="160" t="s">
        <v>241</v>
      </c>
      <c r="H6" s="109" t="s">
        <v>13</v>
      </c>
      <c r="I6" s="109" t="s">
        <v>13</v>
      </c>
      <c r="J6" s="160" t="s">
        <v>241</v>
      </c>
      <c r="K6" s="109" t="s">
        <v>13</v>
      </c>
      <c r="L6" s="109" t="s">
        <v>13</v>
      </c>
      <c r="M6" s="109" t="s">
        <v>13</v>
      </c>
    </row>
    <row r="7" spans="1:13" s="25" customFormat="1" ht="25.5">
      <c r="A7" s="109">
        <v>3</v>
      </c>
      <c r="B7" s="110" t="s">
        <v>252</v>
      </c>
      <c r="C7" s="205" t="s">
        <v>255</v>
      </c>
      <c r="D7" s="160" t="s">
        <v>254</v>
      </c>
      <c r="E7" s="109" t="s">
        <v>13</v>
      </c>
      <c r="F7" s="109" t="s">
        <v>13</v>
      </c>
      <c r="G7" s="160" t="s">
        <v>254</v>
      </c>
      <c r="H7" s="109" t="s">
        <v>13</v>
      </c>
      <c r="I7" s="109" t="s">
        <v>13</v>
      </c>
      <c r="J7" s="160" t="s">
        <v>254</v>
      </c>
      <c r="K7" s="109" t="s">
        <v>13</v>
      </c>
      <c r="L7" s="109" t="s">
        <v>13</v>
      </c>
      <c r="M7" s="109" t="s">
        <v>13</v>
      </c>
    </row>
    <row r="8" spans="1:13" s="25" customFormat="1" ht="15">
      <c r="A8" s="109">
        <v>4</v>
      </c>
      <c r="B8" s="110" t="s">
        <v>201</v>
      </c>
      <c r="C8" s="111" t="s">
        <v>212</v>
      </c>
      <c r="D8" s="109">
        <v>1</v>
      </c>
      <c r="E8" s="109" t="s">
        <v>13</v>
      </c>
      <c r="F8" s="109" t="s">
        <v>13</v>
      </c>
      <c r="G8" s="109">
        <v>1</v>
      </c>
      <c r="H8" s="109" t="s">
        <v>13</v>
      </c>
      <c r="I8" s="109" t="s">
        <v>13</v>
      </c>
      <c r="J8" s="109">
        <v>1</v>
      </c>
      <c r="K8" s="109" t="s">
        <v>13</v>
      </c>
      <c r="L8" s="109" t="s">
        <v>13</v>
      </c>
      <c r="M8" s="109" t="s">
        <v>13</v>
      </c>
    </row>
    <row r="9" spans="1:13" s="25" customFormat="1" ht="15">
      <c r="A9" s="109">
        <v>5</v>
      </c>
      <c r="B9" s="110" t="s">
        <v>211</v>
      </c>
      <c r="C9" s="111" t="s">
        <v>212</v>
      </c>
      <c r="D9" s="109" t="s">
        <v>2</v>
      </c>
      <c r="E9" s="109" t="s">
        <v>2</v>
      </c>
      <c r="F9" s="109" t="s">
        <v>2</v>
      </c>
      <c r="G9" s="109" t="s">
        <v>2</v>
      </c>
      <c r="H9" s="109" t="s">
        <v>2</v>
      </c>
      <c r="I9" s="109" t="s">
        <v>2</v>
      </c>
      <c r="J9" s="109" t="s">
        <v>2</v>
      </c>
      <c r="K9" s="109" t="s">
        <v>2</v>
      </c>
      <c r="L9" s="109" t="s">
        <v>2</v>
      </c>
      <c r="M9" s="109" t="s">
        <v>2</v>
      </c>
    </row>
    <row r="10" spans="1:13" s="25" customFormat="1" ht="30">
      <c r="A10" s="109">
        <v>6</v>
      </c>
      <c r="B10" s="197" t="s">
        <v>203</v>
      </c>
      <c r="C10" s="111" t="s">
        <v>204</v>
      </c>
      <c r="D10" s="109">
        <v>1000</v>
      </c>
      <c r="E10" s="109" t="s">
        <v>13</v>
      </c>
      <c r="F10" s="109" t="s">
        <v>13</v>
      </c>
      <c r="G10" s="198"/>
      <c r="H10" s="198"/>
      <c r="I10" s="198"/>
      <c r="J10" s="198"/>
      <c r="K10" s="198"/>
      <c r="L10" s="198"/>
      <c r="M10" s="109" t="s">
        <v>13</v>
      </c>
    </row>
    <row r="11" spans="1:13">
      <c r="A11" s="109"/>
      <c r="B11" s="110" t="s">
        <v>33</v>
      </c>
      <c r="C11" s="110" t="s">
        <v>14</v>
      </c>
      <c r="D11" s="112" t="s">
        <v>13</v>
      </c>
      <c r="E11" s="109" t="s">
        <v>13</v>
      </c>
      <c r="F11" s="109" t="s">
        <v>13</v>
      </c>
      <c r="G11" s="158"/>
      <c r="H11" s="158"/>
      <c r="I11" s="158"/>
      <c r="J11" s="158"/>
      <c r="K11" s="158"/>
      <c r="L11" s="158"/>
      <c r="M11" s="27" t="str">
        <f t="shared" si="0"/>
        <v>XX</v>
      </c>
    </row>
    <row r="12" spans="1:13">
      <c r="A12" s="113"/>
      <c r="B12" s="28" t="s">
        <v>33</v>
      </c>
      <c r="C12" s="20"/>
      <c r="D12" s="114" t="s">
        <v>13</v>
      </c>
      <c r="E12" s="109" t="s">
        <v>13</v>
      </c>
      <c r="F12" s="109" t="s">
        <v>13</v>
      </c>
      <c r="G12" s="158"/>
      <c r="H12" s="158"/>
      <c r="I12" s="158"/>
      <c r="J12" s="158"/>
      <c r="K12" s="158"/>
      <c r="L12" s="158"/>
      <c r="M12" s="27" t="str">
        <f t="shared" si="0"/>
        <v>XX</v>
      </c>
    </row>
    <row r="13" spans="1:13" s="25" customFormat="1">
      <c r="A13" s="26"/>
      <c r="B13" s="26" t="s">
        <v>34</v>
      </c>
      <c r="C13" s="29"/>
      <c r="D13" s="30" t="s">
        <v>14</v>
      </c>
      <c r="E13" s="30" t="s">
        <v>14</v>
      </c>
      <c r="F13" s="31" t="s">
        <v>13</v>
      </c>
      <c r="G13" s="159"/>
      <c r="H13" s="159"/>
      <c r="I13" s="159"/>
      <c r="J13" s="159"/>
      <c r="K13" s="159"/>
      <c r="L13" s="159"/>
      <c r="M13" s="31" t="str">
        <f>F13</f>
        <v>XX</v>
      </c>
    </row>
    <row r="14" spans="1:13" s="108" customFormat="1">
      <c r="A14" s="106"/>
      <c r="B14" s="106" t="s">
        <v>124</v>
      </c>
      <c r="C14" s="107"/>
      <c r="D14" s="97"/>
      <c r="E14" s="97"/>
      <c r="F14" s="98"/>
      <c r="G14" s="96"/>
      <c r="H14" s="96"/>
      <c r="I14" s="96"/>
      <c r="J14" s="96"/>
      <c r="K14" s="96"/>
      <c r="L14" s="96"/>
      <c r="M14" s="115"/>
    </row>
    <row r="15" spans="1:13">
      <c r="A15" s="278" t="s">
        <v>125</v>
      </c>
      <c r="B15" s="278"/>
      <c r="C15" s="278"/>
      <c r="D15" s="278"/>
      <c r="E15" s="278"/>
      <c r="F15" s="278"/>
      <c r="G15" s="278"/>
      <c r="H15" s="278"/>
      <c r="I15" s="278"/>
      <c r="J15" s="278"/>
      <c r="K15" s="278"/>
      <c r="L15" s="278"/>
      <c r="M15" s="278"/>
    </row>
    <row r="16" spans="1:13" s="243" customFormat="1" ht="25.5">
      <c r="A16" s="109">
        <v>1</v>
      </c>
      <c r="B16" s="197" t="s">
        <v>138</v>
      </c>
      <c r="C16" s="205" t="s">
        <v>253</v>
      </c>
      <c r="D16" s="199" t="s">
        <v>242</v>
      </c>
      <c r="E16" s="109" t="s">
        <v>13</v>
      </c>
      <c r="F16" s="109" t="s">
        <v>13</v>
      </c>
      <c r="G16" s="199" t="s">
        <v>242</v>
      </c>
      <c r="H16" s="109" t="s">
        <v>13</v>
      </c>
      <c r="I16" s="109" t="s">
        <v>13</v>
      </c>
      <c r="J16" s="199" t="s">
        <v>242</v>
      </c>
      <c r="K16" s="109" t="s">
        <v>13</v>
      </c>
      <c r="L16" s="109" t="s">
        <v>13</v>
      </c>
      <c r="M16" s="109" t="s">
        <v>13</v>
      </c>
    </row>
    <row r="17" spans="1:13" s="242" customFormat="1" ht="25.5">
      <c r="A17" s="109">
        <v>2</v>
      </c>
      <c r="B17" s="197" t="s">
        <v>138</v>
      </c>
      <c r="C17" s="205" t="s">
        <v>255</v>
      </c>
      <c r="D17" s="199" t="s">
        <v>256</v>
      </c>
      <c r="E17" s="109" t="s">
        <v>13</v>
      </c>
      <c r="F17" s="109" t="s">
        <v>13</v>
      </c>
      <c r="G17" s="199" t="s">
        <v>256</v>
      </c>
      <c r="H17" s="109" t="s">
        <v>13</v>
      </c>
      <c r="I17" s="109" t="s">
        <v>13</v>
      </c>
      <c r="J17" s="199" t="s">
        <v>256</v>
      </c>
      <c r="K17" s="109" t="s">
        <v>13</v>
      </c>
      <c r="L17" s="109" t="s">
        <v>13</v>
      </c>
      <c r="M17" s="109" t="s">
        <v>13</v>
      </c>
    </row>
    <row r="18" spans="1:13" ht="15">
      <c r="A18" s="109">
        <v>3</v>
      </c>
      <c r="B18" s="110" t="s">
        <v>201</v>
      </c>
      <c r="C18" s="111" t="s">
        <v>212</v>
      </c>
      <c r="D18" s="199">
        <v>1</v>
      </c>
      <c r="E18" s="109" t="s">
        <v>13</v>
      </c>
      <c r="F18" s="109" t="s">
        <v>13</v>
      </c>
      <c r="G18" s="199">
        <v>1</v>
      </c>
      <c r="H18" s="109" t="s">
        <v>13</v>
      </c>
      <c r="I18" s="109" t="s">
        <v>13</v>
      </c>
      <c r="J18" s="199">
        <v>1</v>
      </c>
      <c r="K18" s="109" t="s">
        <v>13</v>
      </c>
      <c r="L18" s="109" t="s">
        <v>13</v>
      </c>
      <c r="M18" s="109" t="s">
        <v>13</v>
      </c>
    </row>
    <row r="19" spans="1:13" s="25" customFormat="1" ht="15">
      <c r="A19" s="109">
        <v>4</v>
      </c>
      <c r="B19" s="110" t="s">
        <v>211</v>
      </c>
      <c r="C19" s="111" t="s">
        <v>212</v>
      </c>
      <c r="D19" s="109" t="s">
        <v>2</v>
      </c>
      <c r="E19" s="109" t="s">
        <v>2</v>
      </c>
      <c r="F19" s="109" t="s">
        <v>2</v>
      </c>
      <c r="G19" s="109" t="s">
        <v>2</v>
      </c>
      <c r="H19" s="109" t="s">
        <v>2</v>
      </c>
      <c r="I19" s="109" t="s">
        <v>2</v>
      </c>
      <c r="J19" s="109" t="s">
        <v>2</v>
      </c>
      <c r="K19" s="109" t="s">
        <v>2</v>
      </c>
      <c r="L19" s="109" t="s">
        <v>2</v>
      </c>
      <c r="M19" s="109" t="s">
        <v>2</v>
      </c>
    </row>
    <row r="20" spans="1:13" ht="30">
      <c r="A20" s="109">
        <v>5</v>
      </c>
      <c r="B20" s="197" t="s">
        <v>203</v>
      </c>
      <c r="C20" s="111" t="s">
        <v>204</v>
      </c>
      <c r="D20" s="199">
        <v>800</v>
      </c>
      <c r="E20" s="109" t="s">
        <v>13</v>
      </c>
      <c r="F20" s="109" t="s">
        <v>13</v>
      </c>
      <c r="G20" s="237"/>
      <c r="H20" s="238"/>
      <c r="I20" s="238"/>
      <c r="J20" s="237"/>
      <c r="K20" s="238"/>
      <c r="L20" s="238"/>
      <c r="M20" s="109" t="str">
        <f>F20</f>
        <v>XX</v>
      </c>
    </row>
    <row r="21" spans="1:13">
      <c r="A21" s="109"/>
      <c r="B21" s="110" t="s">
        <v>33</v>
      </c>
      <c r="C21" s="110" t="s">
        <v>14</v>
      </c>
      <c r="D21" s="112" t="s">
        <v>13</v>
      </c>
      <c r="E21" s="109" t="s">
        <v>13</v>
      </c>
      <c r="F21" s="109" t="s">
        <v>13</v>
      </c>
      <c r="G21" s="158"/>
      <c r="H21" s="158"/>
      <c r="I21" s="158"/>
      <c r="J21" s="158"/>
      <c r="K21" s="158"/>
      <c r="L21" s="158"/>
      <c r="M21" s="27" t="s">
        <v>13</v>
      </c>
    </row>
    <row r="22" spans="1:13">
      <c r="A22" s="113"/>
      <c r="B22" s="28" t="s">
        <v>33</v>
      </c>
      <c r="C22" s="20"/>
      <c r="D22" s="114" t="s">
        <v>13</v>
      </c>
      <c r="E22" s="109" t="s">
        <v>13</v>
      </c>
      <c r="F22" s="109" t="s">
        <v>13</v>
      </c>
      <c r="G22" s="158"/>
      <c r="H22" s="158"/>
      <c r="I22" s="158"/>
      <c r="J22" s="158"/>
      <c r="K22" s="158"/>
      <c r="L22" s="158"/>
      <c r="M22" s="27" t="s">
        <v>13</v>
      </c>
    </row>
    <row r="23" spans="1:13">
      <c r="A23" s="26"/>
      <c r="B23" s="26" t="s">
        <v>35</v>
      </c>
      <c r="C23" s="29"/>
      <c r="D23" s="30" t="s">
        <v>14</v>
      </c>
      <c r="E23" s="30" t="s">
        <v>14</v>
      </c>
      <c r="F23" s="31" t="s">
        <v>13</v>
      </c>
      <c r="G23" s="32"/>
      <c r="H23" s="32"/>
      <c r="I23" s="32"/>
      <c r="J23" s="32"/>
      <c r="K23" s="32"/>
      <c r="L23" s="32"/>
      <c r="M23" s="31" t="s">
        <v>13</v>
      </c>
    </row>
    <row r="24" spans="1:13">
      <c r="M24" s="34"/>
    </row>
    <row r="25" spans="1:13">
      <c r="B25" s="118" t="s">
        <v>14</v>
      </c>
    </row>
    <row r="27" spans="1:13" ht="15">
      <c r="B27" s="279" t="s">
        <v>36</v>
      </c>
      <c r="C27" s="279"/>
      <c r="D27" s="279"/>
    </row>
    <row r="31" spans="1:13">
      <c r="D31" s="14" t="s">
        <v>14</v>
      </c>
    </row>
  </sheetData>
  <mergeCells count="7">
    <mergeCell ref="A4:M4"/>
    <mergeCell ref="A15:M15"/>
    <mergeCell ref="B27:D27"/>
    <mergeCell ref="B1:C1"/>
    <mergeCell ref="D1:F1"/>
    <mergeCell ref="G1:I1"/>
    <mergeCell ref="J1:L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zoomScaleNormal="100" workbookViewId="0">
      <selection activeCell="C7" sqref="C7"/>
    </sheetView>
  </sheetViews>
  <sheetFormatPr defaultColWidth="9.140625" defaultRowHeight="12.75"/>
  <cols>
    <col min="1" max="1" width="9.140625" style="14"/>
    <col min="2" max="2" width="22.85546875" style="21" customWidth="1"/>
    <col min="3" max="3" width="79.42578125" style="4" customWidth="1"/>
    <col min="4" max="4" width="18.5703125" style="14" customWidth="1"/>
    <col min="5" max="5" width="15.140625" style="14" customWidth="1"/>
    <col min="6" max="6" width="18.140625" style="14" customWidth="1"/>
    <col min="7" max="16384" width="9.140625" style="21"/>
  </cols>
  <sheetData>
    <row r="1" spans="1:6" ht="13.5" thickBot="1">
      <c r="A1" s="14" t="s">
        <v>18</v>
      </c>
      <c r="B1" s="281"/>
      <c r="C1" s="281"/>
      <c r="D1" s="282" t="s">
        <v>19</v>
      </c>
      <c r="E1" s="282"/>
      <c r="F1" s="282"/>
    </row>
    <row r="2" spans="1:6" s="38" customFormat="1" ht="39" thickBot="1">
      <c r="A2" s="36" t="s">
        <v>3</v>
      </c>
      <c r="B2" s="36" t="s">
        <v>24</v>
      </c>
      <c r="C2" s="37" t="s">
        <v>127</v>
      </c>
      <c r="D2" s="36" t="s">
        <v>25</v>
      </c>
      <c r="E2" s="36" t="s">
        <v>26</v>
      </c>
      <c r="F2" s="36" t="s">
        <v>27</v>
      </c>
    </row>
    <row r="3" spans="1:6" s="25" customFormat="1">
      <c r="A3" s="119"/>
      <c r="B3" s="119" t="s">
        <v>122</v>
      </c>
      <c r="C3" s="39"/>
      <c r="D3" s="40"/>
      <c r="E3" s="40"/>
      <c r="F3" s="40"/>
    </row>
    <row r="4" spans="1:6" s="25" customFormat="1">
      <c r="A4" s="269" t="s">
        <v>123</v>
      </c>
      <c r="B4" s="270"/>
      <c r="C4" s="270"/>
      <c r="D4" s="270"/>
      <c r="E4" s="270"/>
      <c r="F4" s="270"/>
    </row>
    <row r="5" spans="1:6" s="25" customFormat="1" ht="25.5">
      <c r="A5" s="109">
        <v>1</v>
      </c>
      <c r="B5" s="110" t="s">
        <v>202</v>
      </c>
      <c r="C5" s="111"/>
      <c r="D5" s="120"/>
      <c r="E5" s="109" t="s">
        <v>13</v>
      </c>
      <c r="F5" s="109" t="s">
        <v>13</v>
      </c>
    </row>
    <row r="6" spans="1:6" s="25" customFormat="1" ht="25.5">
      <c r="A6" s="109">
        <v>2</v>
      </c>
      <c r="B6" s="110" t="s">
        <v>138</v>
      </c>
      <c r="C6" s="111"/>
      <c r="D6" s="120"/>
      <c r="E6" s="109" t="s">
        <v>13</v>
      </c>
      <c r="F6" s="109" t="s">
        <v>13</v>
      </c>
    </row>
    <row r="7" spans="1:6" s="25" customFormat="1" ht="15">
      <c r="A7" s="109">
        <v>3</v>
      </c>
      <c r="B7" s="110" t="s">
        <v>201</v>
      </c>
      <c r="C7" s="111"/>
      <c r="D7" s="109"/>
      <c r="E7" s="109" t="s">
        <v>13</v>
      </c>
      <c r="F7" s="109" t="s">
        <v>13</v>
      </c>
    </row>
    <row r="8" spans="1:6" s="25" customFormat="1" ht="15">
      <c r="A8" s="109">
        <v>4</v>
      </c>
      <c r="B8" s="110" t="s">
        <v>211</v>
      </c>
      <c r="C8" s="111"/>
      <c r="D8" s="109"/>
      <c r="E8" s="109"/>
      <c r="F8" s="109"/>
    </row>
    <row r="9" spans="1:6" s="25" customFormat="1">
      <c r="A9" s="109">
        <v>5</v>
      </c>
      <c r="B9" s="197" t="s">
        <v>203</v>
      </c>
      <c r="C9" s="110"/>
      <c r="D9" s="112" t="s">
        <v>13</v>
      </c>
      <c r="E9" s="109" t="s">
        <v>13</v>
      </c>
      <c r="F9" s="109" t="s">
        <v>13</v>
      </c>
    </row>
    <row r="10" spans="1:6">
      <c r="A10" s="113">
        <v>6</v>
      </c>
      <c r="B10" s="28" t="s">
        <v>33</v>
      </c>
      <c r="C10" s="20"/>
      <c r="D10" s="114" t="s">
        <v>13</v>
      </c>
      <c r="E10" s="114" t="s">
        <v>13</v>
      </c>
      <c r="F10" s="114" t="s">
        <v>13</v>
      </c>
    </row>
    <row r="11" spans="1:6" s="25" customFormat="1">
      <c r="A11" s="26"/>
      <c r="B11" s="42" t="s">
        <v>34</v>
      </c>
      <c r="C11" s="29"/>
      <c r="D11" s="30" t="s">
        <v>14</v>
      </c>
      <c r="E11" s="30" t="s">
        <v>14</v>
      </c>
      <c r="F11" s="31" t="s">
        <v>13</v>
      </c>
    </row>
    <row r="12" spans="1:6" s="25" customFormat="1">
      <c r="A12" s="22"/>
      <c r="B12" s="121" t="s">
        <v>124</v>
      </c>
      <c r="C12" s="23"/>
      <c r="D12" s="24"/>
      <c r="E12" s="24"/>
      <c r="F12" s="33"/>
    </row>
    <row r="13" spans="1:6">
      <c r="A13" s="269" t="s">
        <v>123</v>
      </c>
      <c r="B13" s="270"/>
      <c r="C13" s="270"/>
      <c r="D13" s="270"/>
      <c r="E13" s="270"/>
      <c r="F13" s="270"/>
    </row>
    <row r="14" spans="1:6" ht="25.5">
      <c r="A14" s="109">
        <v>1</v>
      </c>
      <c r="B14" s="110" t="s">
        <v>138</v>
      </c>
      <c r="C14" s="111"/>
      <c r="D14" s="120"/>
      <c r="E14" s="109" t="s">
        <v>13</v>
      </c>
      <c r="F14" s="109" t="s">
        <v>13</v>
      </c>
    </row>
    <row r="15" spans="1:6" ht="15">
      <c r="A15" s="109">
        <v>2</v>
      </c>
      <c r="B15" s="110" t="s">
        <v>201</v>
      </c>
      <c r="C15" s="111"/>
      <c r="D15" s="120"/>
      <c r="E15" s="109" t="s">
        <v>13</v>
      </c>
      <c r="F15" s="109" t="s">
        <v>13</v>
      </c>
    </row>
    <row r="16" spans="1:6" ht="15">
      <c r="A16" s="109">
        <v>4</v>
      </c>
      <c r="B16" s="110" t="s">
        <v>211</v>
      </c>
      <c r="C16" s="116"/>
      <c r="D16" s="117"/>
      <c r="E16" s="109" t="s">
        <v>13</v>
      </c>
      <c r="F16" s="109" t="s">
        <v>13</v>
      </c>
    </row>
    <row r="17" spans="1:6" ht="15">
      <c r="A17" s="109">
        <v>4</v>
      </c>
      <c r="B17" s="197" t="s">
        <v>203</v>
      </c>
      <c r="C17" s="111"/>
      <c r="D17" s="109"/>
      <c r="E17" s="109" t="s">
        <v>13</v>
      </c>
      <c r="F17" s="109" t="s">
        <v>13</v>
      </c>
    </row>
    <row r="18" spans="1:6">
      <c r="A18" s="113">
        <v>5</v>
      </c>
      <c r="B18" s="28" t="s">
        <v>33</v>
      </c>
      <c r="C18" s="20"/>
      <c r="D18" s="114" t="s">
        <v>13</v>
      </c>
      <c r="E18" s="114" t="s">
        <v>13</v>
      </c>
      <c r="F18" s="114" t="s">
        <v>13</v>
      </c>
    </row>
    <row r="19" spans="1:6">
      <c r="A19" s="113">
        <v>6</v>
      </c>
      <c r="B19" s="28" t="s">
        <v>33</v>
      </c>
      <c r="C19" s="20"/>
      <c r="D19" s="114" t="s">
        <v>13</v>
      </c>
      <c r="E19" s="114" t="s">
        <v>13</v>
      </c>
      <c r="F19" s="114" t="s">
        <v>13</v>
      </c>
    </row>
    <row r="20" spans="1:6">
      <c r="A20" s="26"/>
      <c r="B20" s="42" t="s">
        <v>35</v>
      </c>
      <c r="C20" s="29"/>
      <c r="D20" s="30" t="s">
        <v>14</v>
      </c>
      <c r="E20" s="30" t="s">
        <v>14</v>
      </c>
      <c r="F20" s="31" t="s">
        <v>13</v>
      </c>
    </row>
    <row r="21" spans="1:6">
      <c r="A21" s="122"/>
      <c r="B21" s="122" t="s">
        <v>128</v>
      </c>
      <c r="C21" s="123"/>
      <c r="D21" s="124"/>
      <c r="E21" s="124"/>
      <c r="F21" s="125"/>
    </row>
    <row r="24" spans="1:6">
      <c r="B24" s="118" t="s">
        <v>14</v>
      </c>
    </row>
    <row r="26" spans="1:6">
      <c r="B26" s="260" t="s">
        <v>36</v>
      </c>
      <c r="C26" s="260"/>
      <c r="D26" s="260"/>
    </row>
  </sheetData>
  <mergeCells count="5">
    <mergeCell ref="A4:F4"/>
    <mergeCell ref="A13:F13"/>
    <mergeCell ref="B26:D26"/>
    <mergeCell ref="B1:C1"/>
    <mergeCell ref="D1:F1"/>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8"/>
  <sheetViews>
    <sheetView tabSelected="1" zoomScale="110" zoomScaleNormal="110" workbookViewId="0">
      <selection activeCell="D23" sqref="D23"/>
    </sheetView>
  </sheetViews>
  <sheetFormatPr defaultColWidth="9.140625" defaultRowHeight="12.75"/>
  <cols>
    <col min="1" max="1" width="7.42578125" style="14" customWidth="1"/>
    <col min="2" max="2" width="37.5703125" style="4" bestFit="1" customWidth="1"/>
    <col min="3" max="3" width="36.42578125" style="4" customWidth="1"/>
    <col min="4" max="4" width="14" style="4" customWidth="1"/>
    <col min="5" max="6" width="14" style="14" customWidth="1"/>
    <col min="7" max="8" width="11.5703125" style="14" customWidth="1"/>
    <col min="9" max="9" width="10.85546875" style="21" customWidth="1"/>
    <col min="10" max="10" width="16.42578125" style="21" customWidth="1"/>
    <col min="11" max="11" width="10.85546875" style="21" customWidth="1"/>
    <col min="12" max="12" width="16.42578125" style="21" customWidth="1"/>
    <col min="13" max="13" width="10.85546875" style="21" customWidth="1"/>
    <col min="14" max="14" width="16.42578125" style="21" customWidth="1"/>
    <col min="15" max="15" width="10.85546875" style="21" customWidth="1"/>
    <col min="16" max="16" width="16.42578125" style="21" customWidth="1"/>
    <col min="17" max="17" width="14.140625" style="21" customWidth="1"/>
    <col min="18" max="16384" width="9.140625" style="21"/>
  </cols>
  <sheetData>
    <row r="1" spans="1:17" ht="13.5" customHeight="1" thickBot="1">
      <c r="A1" s="35"/>
      <c r="B1" s="281" t="s">
        <v>120</v>
      </c>
      <c r="C1" s="281"/>
      <c r="D1" s="35"/>
      <c r="E1" s="35"/>
      <c r="F1" s="35"/>
      <c r="G1" s="143"/>
      <c r="H1" s="286" t="s">
        <v>259</v>
      </c>
      <c r="I1" s="288"/>
      <c r="J1" s="287"/>
      <c r="K1" s="286" t="s">
        <v>114</v>
      </c>
      <c r="L1" s="287"/>
      <c r="M1" s="286" t="s">
        <v>115</v>
      </c>
      <c r="N1" s="287"/>
      <c r="O1" s="286" t="s">
        <v>116</v>
      </c>
      <c r="P1" s="287"/>
      <c r="Q1" s="81" t="s">
        <v>61</v>
      </c>
    </row>
    <row r="2" spans="1:17" ht="39" thickBot="1">
      <c r="A2" s="60" t="s">
        <v>3</v>
      </c>
      <c r="B2" s="61" t="s">
        <v>24</v>
      </c>
      <c r="C2" s="61" t="s">
        <v>41</v>
      </c>
      <c r="D2" s="61" t="s">
        <v>39</v>
      </c>
      <c r="E2" s="60" t="s">
        <v>88</v>
      </c>
      <c r="F2" s="60" t="s">
        <v>89</v>
      </c>
      <c r="G2" s="60" t="s">
        <v>25</v>
      </c>
      <c r="H2" s="60" t="s">
        <v>193</v>
      </c>
      <c r="I2" s="60" t="s">
        <v>26</v>
      </c>
      <c r="J2" s="60" t="s">
        <v>27</v>
      </c>
      <c r="K2" s="60" t="s">
        <v>26</v>
      </c>
      <c r="L2" s="60" t="s">
        <v>27</v>
      </c>
      <c r="M2" s="60" t="s">
        <v>26</v>
      </c>
      <c r="N2" s="60" t="s">
        <v>27</v>
      </c>
      <c r="O2" s="60" t="s">
        <v>26</v>
      </c>
      <c r="P2" s="60" t="s">
        <v>27</v>
      </c>
      <c r="Q2" s="60" t="s">
        <v>31</v>
      </c>
    </row>
    <row r="3" spans="1:17" ht="15.75">
      <c r="A3" s="79" t="s">
        <v>60</v>
      </c>
      <c r="B3" s="78" t="s">
        <v>82</v>
      </c>
      <c r="C3" s="39"/>
      <c r="D3" s="39"/>
      <c r="E3" s="40"/>
      <c r="F3" s="40"/>
      <c r="G3" s="40"/>
      <c r="H3" s="40"/>
      <c r="I3" s="41"/>
      <c r="J3" s="41"/>
      <c r="K3" s="41"/>
      <c r="L3" s="41"/>
      <c r="M3" s="41"/>
      <c r="N3" s="41"/>
      <c r="O3" s="41"/>
      <c r="P3" s="41"/>
      <c r="Q3" s="41"/>
    </row>
    <row r="4" spans="1:17">
      <c r="A4" s="283" t="s">
        <v>58</v>
      </c>
      <c r="B4" s="284"/>
      <c r="C4" s="284"/>
      <c r="D4" s="284"/>
      <c r="E4" s="284"/>
      <c r="F4" s="284"/>
      <c r="G4" s="284"/>
      <c r="H4" s="284"/>
      <c r="I4" s="284"/>
      <c r="J4" s="284"/>
      <c r="K4" s="284"/>
      <c r="L4" s="284"/>
      <c r="M4" s="284"/>
      <c r="N4" s="284"/>
      <c r="O4" s="284"/>
      <c r="P4" s="284"/>
      <c r="Q4" s="285"/>
    </row>
    <row r="5" spans="1:17">
      <c r="A5" s="59"/>
      <c r="B5" s="272" t="s">
        <v>48</v>
      </c>
      <c r="C5" s="273"/>
      <c r="D5" s="273"/>
      <c r="E5" s="273"/>
      <c r="F5" s="273"/>
      <c r="G5" s="273"/>
      <c r="H5" s="273"/>
      <c r="I5" s="273"/>
      <c r="J5" s="273"/>
      <c r="K5" s="273"/>
      <c r="L5" s="273"/>
      <c r="M5" s="273"/>
      <c r="N5" s="273"/>
      <c r="O5" s="273"/>
      <c r="P5" s="273"/>
      <c r="Q5" s="274"/>
    </row>
    <row r="6" spans="1:17" s="25" customFormat="1">
      <c r="A6" s="43">
        <v>1</v>
      </c>
      <c r="B6" s="62" t="s">
        <v>52</v>
      </c>
      <c r="C6" s="62" t="s">
        <v>54</v>
      </c>
      <c r="D6" s="44"/>
      <c r="E6" s="82">
        <v>45839</v>
      </c>
      <c r="F6" s="82">
        <v>47027</v>
      </c>
      <c r="G6" s="64">
        <v>60</v>
      </c>
      <c r="H6" s="64">
        <v>3</v>
      </c>
      <c r="I6" s="43" t="s">
        <v>13</v>
      </c>
      <c r="J6" s="43" t="s">
        <v>13</v>
      </c>
      <c r="K6" s="43" t="s">
        <v>13</v>
      </c>
      <c r="L6" s="43" t="s">
        <v>13</v>
      </c>
      <c r="M6" s="43" t="s">
        <v>13</v>
      </c>
      <c r="N6" s="43" t="s">
        <v>13</v>
      </c>
      <c r="O6" s="43" t="s">
        <v>13</v>
      </c>
      <c r="P6" s="43" t="s">
        <v>13</v>
      </c>
      <c r="Q6" s="43" t="s">
        <v>13</v>
      </c>
    </row>
    <row r="7" spans="1:17" s="25" customFormat="1">
      <c r="A7" s="43">
        <v>2</v>
      </c>
      <c r="B7" s="62" t="s">
        <v>247</v>
      </c>
      <c r="C7" s="62" t="s">
        <v>56</v>
      </c>
      <c r="D7" s="44"/>
      <c r="E7" s="82">
        <v>45962</v>
      </c>
      <c r="F7" s="82">
        <v>47027</v>
      </c>
      <c r="G7" s="64">
        <v>28</v>
      </c>
      <c r="H7" s="64">
        <v>0</v>
      </c>
      <c r="I7" s="8"/>
      <c r="J7" s="8"/>
      <c r="K7" s="43" t="s">
        <v>13</v>
      </c>
      <c r="L7" s="43" t="s">
        <v>13</v>
      </c>
      <c r="M7" s="43" t="s">
        <v>13</v>
      </c>
      <c r="N7" s="43" t="s">
        <v>13</v>
      </c>
      <c r="O7" s="43" t="s">
        <v>13</v>
      </c>
      <c r="P7" s="43" t="s">
        <v>13</v>
      </c>
      <c r="Q7" s="43" t="s">
        <v>13</v>
      </c>
    </row>
    <row r="8" spans="1:17" s="25" customFormat="1">
      <c r="A8" s="43">
        <v>3</v>
      </c>
      <c r="B8" s="62" t="s">
        <v>250</v>
      </c>
      <c r="C8" s="62" t="s">
        <v>56</v>
      </c>
      <c r="D8" s="44"/>
      <c r="E8" s="82">
        <v>45962</v>
      </c>
      <c r="F8" s="82">
        <v>47027</v>
      </c>
      <c r="G8" s="64">
        <v>9</v>
      </c>
      <c r="H8" s="64">
        <v>0</v>
      </c>
      <c r="I8" s="8"/>
      <c r="J8" s="8"/>
      <c r="K8" s="43" t="s">
        <v>13</v>
      </c>
      <c r="L8" s="43" t="s">
        <v>13</v>
      </c>
      <c r="M8" s="43" t="s">
        <v>13</v>
      </c>
      <c r="N8" s="43" t="s">
        <v>13</v>
      </c>
      <c r="O8" s="43" t="s">
        <v>13</v>
      </c>
      <c r="P8" s="43" t="s">
        <v>13</v>
      </c>
      <c r="Q8" s="43" t="s">
        <v>13</v>
      </c>
    </row>
    <row r="9" spans="1:17">
      <c r="A9" s="43">
        <v>4</v>
      </c>
      <c r="B9" s="9" t="s">
        <v>262</v>
      </c>
      <c r="C9" s="9" t="s">
        <v>263</v>
      </c>
      <c r="D9" s="9"/>
      <c r="E9" s="252">
        <v>45717</v>
      </c>
      <c r="F9" s="252">
        <v>47027</v>
      </c>
      <c r="G9" s="18">
        <v>2</v>
      </c>
      <c r="H9" s="18">
        <v>7</v>
      </c>
      <c r="I9" s="20" t="s">
        <v>13</v>
      </c>
      <c r="J9" s="20" t="s">
        <v>13</v>
      </c>
      <c r="K9" s="20" t="s">
        <v>13</v>
      </c>
      <c r="L9" s="20" t="s">
        <v>13</v>
      </c>
      <c r="M9" s="20" t="s">
        <v>13</v>
      </c>
      <c r="N9" s="20" t="s">
        <v>13</v>
      </c>
      <c r="O9" s="20" t="s">
        <v>13</v>
      </c>
      <c r="P9" s="20" t="s">
        <v>13</v>
      </c>
      <c r="Q9" s="20" t="s">
        <v>13</v>
      </c>
    </row>
    <row r="10" spans="1:17">
      <c r="A10" s="43">
        <v>5</v>
      </c>
      <c r="B10" s="9" t="s">
        <v>264</v>
      </c>
      <c r="C10" s="9" t="s">
        <v>263</v>
      </c>
      <c r="D10" s="9"/>
      <c r="E10" s="252">
        <v>45717</v>
      </c>
      <c r="F10" s="252">
        <v>47027</v>
      </c>
      <c r="G10" s="18">
        <v>108</v>
      </c>
      <c r="H10" s="18">
        <v>7</v>
      </c>
      <c r="I10" s="20" t="s">
        <v>13</v>
      </c>
      <c r="J10" s="20" t="s">
        <v>13</v>
      </c>
      <c r="K10" s="20" t="s">
        <v>13</v>
      </c>
      <c r="L10" s="20" t="s">
        <v>13</v>
      </c>
      <c r="M10" s="20" t="s">
        <v>13</v>
      </c>
      <c r="N10" s="20" t="s">
        <v>13</v>
      </c>
      <c r="O10" s="20" t="s">
        <v>13</v>
      </c>
      <c r="P10" s="20" t="s">
        <v>13</v>
      </c>
      <c r="Q10" s="20" t="s">
        <v>13</v>
      </c>
    </row>
    <row r="11" spans="1:17" s="25" customFormat="1">
      <c r="A11" s="43">
        <v>6</v>
      </c>
      <c r="B11" s="126" t="s">
        <v>86</v>
      </c>
      <c r="C11" s="126" t="s">
        <v>57</v>
      </c>
      <c r="D11" s="44"/>
      <c r="E11" s="82">
        <v>45658</v>
      </c>
      <c r="F11" s="82">
        <v>47027</v>
      </c>
      <c r="G11" s="64">
        <v>1</v>
      </c>
      <c r="H11" s="64">
        <v>9</v>
      </c>
      <c r="I11" s="43" t="s">
        <v>13</v>
      </c>
      <c r="J11" s="43" t="s">
        <v>13</v>
      </c>
      <c r="K11" s="43" t="s">
        <v>13</v>
      </c>
      <c r="L11" s="43" t="s">
        <v>13</v>
      </c>
      <c r="M11" s="43" t="s">
        <v>13</v>
      </c>
      <c r="N11" s="43" t="s">
        <v>13</v>
      </c>
      <c r="O11" s="43" t="s">
        <v>13</v>
      </c>
      <c r="P11" s="43" t="s">
        <v>13</v>
      </c>
      <c r="Q11" s="43" t="s">
        <v>13</v>
      </c>
    </row>
    <row r="12" spans="1:17" s="25" customFormat="1">
      <c r="A12" s="43">
        <v>7</v>
      </c>
      <c r="B12" s="62" t="s">
        <v>46</v>
      </c>
      <c r="C12" s="62" t="s">
        <v>55</v>
      </c>
      <c r="D12" s="44"/>
      <c r="E12" s="82">
        <v>45660</v>
      </c>
      <c r="F12" s="82">
        <v>47027</v>
      </c>
      <c r="G12" s="64">
        <v>5</v>
      </c>
      <c r="H12" s="64">
        <v>9</v>
      </c>
      <c r="I12" s="43" t="s">
        <v>13</v>
      </c>
      <c r="J12" s="43" t="s">
        <v>13</v>
      </c>
      <c r="K12" s="43" t="s">
        <v>13</v>
      </c>
      <c r="L12" s="43" t="s">
        <v>13</v>
      </c>
      <c r="M12" s="43" t="s">
        <v>13</v>
      </c>
      <c r="N12" s="43" t="s">
        <v>13</v>
      </c>
      <c r="O12" s="43" t="s">
        <v>13</v>
      </c>
      <c r="P12" s="43" t="s">
        <v>13</v>
      </c>
      <c r="Q12" s="43" t="s">
        <v>13</v>
      </c>
    </row>
    <row r="13" spans="1:17">
      <c r="A13" s="43">
        <v>8</v>
      </c>
      <c r="B13" s="9" t="s">
        <v>265</v>
      </c>
      <c r="C13" s="9" t="s">
        <v>266</v>
      </c>
      <c r="D13" s="18" t="s">
        <v>267</v>
      </c>
      <c r="E13" s="252">
        <v>45745</v>
      </c>
      <c r="F13" s="252">
        <v>47027</v>
      </c>
      <c r="G13" s="18" t="s">
        <v>268</v>
      </c>
      <c r="H13" s="18">
        <v>6</v>
      </c>
      <c r="I13" s="20" t="s">
        <v>13</v>
      </c>
      <c r="J13" s="20" t="s">
        <v>13</v>
      </c>
      <c r="K13" s="20" t="s">
        <v>13</v>
      </c>
      <c r="L13" s="20" t="s">
        <v>13</v>
      </c>
      <c r="M13" s="20" t="s">
        <v>13</v>
      </c>
      <c r="N13" s="20" t="s">
        <v>13</v>
      </c>
      <c r="O13" s="20" t="s">
        <v>13</v>
      </c>
      <c r="P13" s="20" t="s">
        <v>13</v>
      </c>
      <c r="Q13" s="20" t="s">
        <v>13</v>
      </c>
    </row>
    <row r="14" spans="1:17" s="25" customFormat="1">
      <c r="A14" s="43">
        <v>9</v>
      </c>
      <c r="B14" s="247" t="s">
        <v>134</v>
      </c>
      <c r="C14" s="247" t="s">
        <v>136</v>
      </c>
      <c r="D14" s="44"/>
      <c r="E14" s="82">
        <v>45590</v>
      </c>
      <c r="F14" s="82">
        <v>47027</v>
      </c>
      <c r="G14" s="64" t="s">
        <v>137</v>
      </c>
      <c r="H14" s="64">
        <v>0</v>
      </c>
      <c r="I14" s="8"/>
      <c r="J14" s="8"/>
      <c r="K14" s="43" t="s">
        <v>13</v>
      </c>
      <c r="L14" s="43" t="s">
        <v>13</v>
      </c>
      <c r="M14" s="43" t="s">
        <v>13</v>
      </c>
      <c r="N14" s="43" t="s">
        <v>13</v>
      </c>
      <c r="O14" s="43" t="s">
        <v>13</v>
      </c>
      <c r="P14" s="43" t="s">
        <v>13</v>
      </c>
      <c r="Q14" s="43" t="s">
        <v>13</v>
      </c>
    </row>
    <row r="15" spans="1:17">
      <c r="A15" s="43"/>
      <c r="B15" s="46" t="s">
        <v>33</v>
      </c>
      <c r="C15" s="20"/>
      <c r="D15" s="47"/>
      <c r="E15" s="47"/>
      <c r="F15" s="47"/>
      <c r="G15" s="44" t="s">
        <v>13</v>
      </c>
      <c r="H15" s="44"/>
      <c r="I15" s="55"/>
      <c r="J15" s="55"/>
      <c r="K15" s="55"/>
      <c r="L15" s="55"/>
      <c r="M15" s="55"/>
      <c r="N15" s="55"/>
      <c r="O15" s="55"/>
      <c r="P15" s="55"/>
      <c r="Q15" s="27"/>
    </row>
    <row r="16" spans="1:17">
      <c r="A16" s="43"/>
      <c r="B16" s="46" t="s">
        <v>33</v>
      </c>
      <c r="C16" s="20"/>
      <c r="D16" s="20"/>
      <c r="E16" s="18"/>
      <c r="F16" s="18"/>
      <c r="G16" s="18" t="s">
        <v>13</v>
      </c>
      <c r="H16" s="18"/>
      <c r="I16" s="55"/>
      <c r="J16" s="55"/>
      <c r="K16" s="55"/>
      <c r="L16" s="55"/>
      <c r="M16" s="55"/>
      <c r="N16" s="55"/>
      <c r="O16" s="55"/>
      <c r="P16" s="55"/>
      <c r="Q16" s="27"/>
    </row>
    <row r="17" spans="1:17">
      <c r="A17" s="26"/>
      <c r="B17" s="52" t="s">
        <v>35</v>
      </c>
      <c r="C17" s="29"/>
      <c r="D17" s="29"/>
      <c r="E17" s="30"/>
      <c r="F17" s="30"/>
      <c r="G17" s="29"/>
      <c r="H17" s="29"/>
      <c r="I17" s="30" t="s">
        <v>14</v>
      </c>
      <c r="J17" s="31" t="s">
        <v>13</v>
      </c>
      <c r="K17" s="30" t="s">
        <v>14</v>
      </c>
      <c r="L17" s="31" t="s">
        <v>13</v>
      </c>
      <c r="M17" s="30" t="s">
        <v>14</v>
      </c>
      <c r="N17" s="31" t="s">
        <v>13</v>
      </c>
      <c r="O17" s="30" t="s">
        <v>14</v>
      </c>
      <c r="P17" s="31" t="s">
        <v>13</v>
      </c>
      <c r="Q17" s="31" t="e">
        <f>#REF!</f>
        <v>#REF!</v>
      </c>
    </row>
    <row r="18" spans="1:17" s="25" customFormat="1">
      <c r="A18" s="75"/>
      <c r="B18" s="76"/>
      <c r="C18" s="76"/>
      <c r="D18" s="76"/>
      <c r="E18" s="75"/>
      <c r="F18" s="75"/>
      <c r="G18" s="75"/>
      <c r="H18" s="75"/>
      <c r="I18" s="77"/>
      <c r="J18" s="77"/>
      <c r="K18" s="77"/>
      <c r="L18" s="77"/>
      <c r="M18" s="77"/>
      <c r="N18" s="77"/>
      <c r="O18" s="77"/>
      <c r="P18" s="77"/>
      <c r="Q18" s="77"/>
    </row>
  </sheetData>
  <mergeCells count="7">
    <mergeCell ref="A4:Q4"/>
    <mergeCell ref="B5:Q5"/>
    <mergeCell ref="B1:C1"/>
    <mergeCell ref="K1:L1"/>
    <mergeCell ref="M1:N1"/>
    <mergeCell ref="O1:P1"/>
    <mergeCell ref="H1:J1"/>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2"/>
  <sheetViews>
    <sheetView zoomScale="90" zoomScaleNormal="90" workbookViewId="0">
      <selection activeCell="B28" sqref="B28"/>
    </sheetView>
  </sheetViews>
  <sheetFormatPr defaultColWidth="9.140625" defaultRowHeight="12.75"/>
  <cols>
    <col min="1" max="1" width="7.42578125" style="14" customWidth="1"/>
    <col min="2" max="2" width="36.85546875" style="4" bestFit="1" customWidth="1"/>
    <col min="3" max="3" width="27.140625" style="4" bestFit="1" customWidth="1"/>
    <col min="4" max="5" width="14" style="4" customWidth="1"/>
    <col min="6" max="6" width="10.28515625" style="196" customWidth="1"/>
    <col min="7" max="7" width="11.5703125" style="14" customWidth="1"/>
    <col min="8" max="8" width="10.85546875" style="14" customWidth="1"/>
    <col min="9" max="9" width="16.42578125" style="14" customWidth="1"/>
    <col min="10" max="10" width="10.85546875" style="21" customWidth="1"/>
    <col min="11" max="11" width="16.42578125" style="21" customWidth="1"/>
    <col min="12" max="12" width="10.85546875" style="21" customWidth="1"/>
    <col min="13" max="13" width="16.42578125" style="21" customWidth="1"/>
    <col min="14" max="14" width="10.85546875" style="21" customWidth="1"/>
    <col min="15" max="15" width="16.42578125" style="21" customWidth="1"/>
    <col min="16" max="16" width="25.42578125" style="21" customWidth="1"/>
    <col min="17" max="16384" width="9.140625" style="21"/>
  </cols>
  <sheetData>
    <row r="1" spans="1:16" ht="34.5" customHeight="1" thickBot="1">
      <c r="A1" s="35"/>
      <c r="B1" s="296" t="s">
        <v>102</v>
      </c>
      <c r="C1" s="296"/>
      <c r="D1" s="35"/>
      <c r="E1" s="35"/>
      <c r="F1" s="297" t="s">
        <v>215</v>
      </c>
      <c r="G1" s="298"/>
      <c r="H1" s="298"/>
      <c r="I1" s="299"/>
      <c r="J1" s="286" t="s">
        <v>219</v>
      </c>
      <c r="K1" s="287"/>
      <c r="L1" s="286" t="s">
        <v>220</v>
      </c>
      <c r="M1" s="287"/>
      <c r="N1" s="286" t="s">
        <v>221</v>
      </c>
      <c r="O1" s="287"/>
      <c r="P1" s="81" t="s">
        <v>104</v>
      </c>
    </row>
    <row r="2" spans="1:16" ht="38.25">
      <c r="A2" s="85" t="s">
        <v>3</v>
      </c>
      <c r="B2" s="86" t="s">
        <v>24</v>
      </c>
      <c r="C2" s="86" t="s">
        <v>87</v>
      </c>
      <c r="D2" s="86" t="s">
        <v>85</v>
      </c>
      <c r="E2" s="86" t="s">
        <v>50</v>
      </c>
      <c r="F2" s="86" t="s">
        <v>216</v>
      </c>
      <c r="G2" s="85" t="s">
        <v>25</v>
      </c>
      <c r="H2" s="85" t="s">
        <v>26</v>
      </c>
      <c r="I2" s="85" t="s">
        <v>105</v>
      </c>
      <c r="J2" s="85" t="s">
        <v>26</v>
      </c>
      <c r="K2" s="85" t="s">
        <v>106</v>
      </c>
      <c r="L2" s="85" t="s">
        <v>26</v>
      </c>
      <c r="M2" s="85" t="s">
        <v>107</v>
      </c>
      <c r="N2" s="85" t="s">
        <v>26</v>
      </c>
      <c r="O2" s="85" t="s">
        <v>108</v>
      </c>
      <c r="P2" s="85" t="s">
        <v>109</v>
      </c>
    </row>
    <row r="3" spans="1:16">
      <c r="A3" s="87">
        <v>1</v>
      </c>
      <c r="B3" s="99" t="s">
        <v>90</v>
      </c>
      <c r="C3" s="100"/>
      <c r="D3" s="289">
        <v>45689</v>
      </c>
      <c r="E3" s="289">
        <v>47026</v>
      </c>
      <c r="F3" s="300">
        <v>8</v>
      </c>
      <c r="G3" s="87"/>
      <c r="H3" s="18"/>
      <c r="I3" s="18"/>
      <c r="J3" s="20"/>
      <c r="K3" s="20"/>
      <c r="L3" s="20"/>
      <c r="M3" s="20"/>
      <c r="N3" s="20"/>
      <c r="O3" s="20"/>
      <c r="P3" s="20"/>
    </row>
    <row r="4" spans="1:16" ht="25.5">
      <c r="A4" s="87">
        <v>1.1000000000000001</v>
      </c>
      <c r="B4" s="101" t="s">
        <v>91</v>
      </c>
      <c r="C4" s="100" t="s">
        <v>92</v>
      </c>
      <c r="D4" s="290"/>
      <c r="E4" s="290"/>
      <c r="F4" s="301"/>
      <c r="G4" s="87">
        <v>3</v>
      </c>
      <c r="H4" s="18" t="s">
        <v>13</v>
      </c>
      <c r="I4" s="18" t="s">
        <v>13</v>
      </c>
      <c r="J4" s="18" t="s">
        <v>13</v>
      </c>
      <c r="K4" s="18" t="s">
        <v>13</v>
      </c>
      <c r="L4" s="18" t="s">
        <v>13</v>
      </c>
      <c r="M4" s="18" t="s">
        <v>13</v>
      </c>
      <c r="N4" s="18" t="s">
        <v>13</v>
      </c>
      <c r="O4" s="18" t="s">
        <v>13</v>
      </c>
      <c r="P4" s="18" t="e">
        <f>O4+M4+K4+I4</f>
        <v>#VALUE!</v>
      </c>
    </row>
    <row r="5" spans="1:16" ht="25.5">
      <c r="A5" s="87">
        <v>1.2</v>
      </c>
      <c r="B5" s="101" t="s">
        <v>93</v>
      </c>
      <c r="C5" s="100" t="s">
        <v>92</v>
      </c>
      <c r="D5" s="290"/>
      <c r="E5" s="290"/>
      <c r="F5" s="301"/>
      <c r="G5" s="87">
        <v>8</v>
      </c>
      <c r="H5" s="18" t="s">
        <v>13</v>
      </c>
      <c r="I5" s="18" t="s">
        <v>13</v>
      </c>
      <c r="J5" s="18" t="s">
        <v>13</v>
      </c>
      <c r="K5" s="18" t="s">
        <v>13</v>
      </c>
      <c r="L5" s="18" t="s">
        <v>13</v>
      </c>
      <c r="M5" s="18" t="s">
        <v>13</v>
      </c>
      <c r="N5" s="18" t="s">
        <v>13</v>
      </c>
      <c r="O5" s="18" t="s">
        <v>13</v>
      </c>
      <c r="P5" s="18" t="e">
        <f t="shared" ref="P5:P14" si="0">O5+M5+K5+I5</f>
        <v>#VALUE!</v>
      </c>
    </row>
    <row r="6" spans="1:16" ht="25.5">
      <c r="A6" s="87">
        <v>1.3</v>
      </c>
      <c r="B6" s="101" t="s">
        <v>94</v>
      </c>
      <c r="C6" s="100" t="s">
        <v>92</v>
      </c>
      <c r="D6" s="290"/>
      <c r="E6" s="290"/>
      <c r="F6" s="301"/>
      <c r="G6" s="87">
        <v>2</v>
      </c>
      <c r="H6" s="18" t="s">
        <v>13</v>
      </c>
      <c r="I6" s="18" t="s">
        <v>13</v>
      </c>
      <c r="J6" s="18" t="s">
        <v>13</v>
      </c>
      <c r="K6" s="18" t="s">
        <v>13</v>
      </c>
      <c r="L6" s="18" t="s">
        <v>13</v>
      </c>
      <c r="M6" s="18" t="s">
        <v>13</v>
      </c>
      <c r="N6" s="18" t="s">
        <v>13</v>
      </c>
      <c r="O6" s="18" t="s">
        <v>13</v>
      </c>
      <c r="P6" s="18" t="e">
        <f t="shared" si="0"/>
        <v>#VALUE!</v>
      </c>
    </row>
    <row r="7" spans="1:16" ht="38.25">
      <c r="A7" s="87">
        <v>1.4</v>
      </c>
      <c r="B7" s="101" t="s">
        <v>95</v>
      </c>
      <c r="C7" s="100" t="s">
        <v>92</v>
      </c>
      <c r="D7" s="290"/>
      <c r="E7" s="290"/>
      <c r="F7" s="301"/>
      <c r="G7" s="87">
        <v>1</v>
      </c>
      <c r="H7" s="18" t="s">
        <v>13</v>
      </c>
      <c r="I7" s="18" t="s">
        <v>13</v>
      </c>
      <c r="J7" s="18" t="s">
        <v>13</v>
      </c>
      <c r="K7" s="18" t="s">
        <v>13</v>
      </c>
      <c r="L7" s="18" t="s">
        <v>13</v>
      </c>
      <c r="M7" s="18" t="s">
        <v>13</v>
      </c>
      <c r="N7" s="18" t="s">
        <v>13</v>
      </c>
      <c r="O7" s="18" t="s">
        <v>13</v>
      </c>
      <c r="P7" s="18" t="e">
        <f t="shared" si="0"/>
        <v>#VALUE!</v>
      </c>
    </row>
    <row r="8" spans="1:16" ht="25.5">
      <c r="A8" s="87">
        <v>1.5</v>
      </c>
      <c r="B8" s="101" t="s">
        <v>96</v>
      </c>
      <c r="C8" s="100" t="s">
        <v>92</v>
      </c>
      <c r="D8" s="290"/>
      <c r="E8" s="290"/>
      <c r="F8" s="301"/>
      <c r="G8" s="87">
        <v>6</v>
      </c>
      <c r="H8" s="18" t="s">
        <v>13</v>
      </c>
      <c r="I8" s="18" t="s">
        <v>13</v>
      </c>
      <c r="J8" s="18" t="s">
        <v>13</v>
      </c>
      <c r="K8" s="18" t="s">
        <v>13</v>
      </c>
      <c r="L8" s="18" t="s">
        <v>13</v>
      </c>
      <c r="M8" s="18" t="s">
        <v>13</v>
      </c>
      <c r="N8" s="18" t="s">
        <v>13</v>
      </c>
      <c r="O8" s="18" t="s">
        <v>13</v>
      </c>
      <c r="P8" s="18" t="e">
        <f t="shared" si="0"/>
        <v>#VALUE!</v>
      </c>
    </row>
    <row r="9" spans="1:16" ht="25.5">
      <c r="A9" s="87">
        <v>1.6</v>
      </c>
      <c r="B9" s="101" t="s">
        <v>97</v>
      </c>
      <c r="C9" s="100" t="s">
        <v>92</v>
      </c>
      <c r="D9" s="290"/>
      <c r="E9" s="290"/>
      <c r="F9" s="301"/>
      <c r="G9" s="87">
        <v>2</v>
      </c>
      <c r="H9" s="18" t="s">
        <v>13</v>
      </c>
      <c r="I9" s="18" t="s">
        <v>13</v>
      </c>
      <c r="J9" s="18" t="s">
        <v>13</v>
      </c>
      <c r="K9" s="18" t="s">
        <v>13</v>
      </c>
      <c r="L9" s="18" t="s">
        <v>13</v>
      </c>
      <c r="M9" s="18" t="s">
        <v>13</v>
      </c>
      <c r="N9" s="18" t="s">
        <v>13</v>
      </c>
      <c r="O9" s="18" t="s">
        <v>13</v>
      </c>
      <c r="P9" s="18" t="e">
        <f t="shared" si="0"/>
        <v>#VALUE!</v>
      </c>
    </row>
    <row r="10" spans="1:16">
      <c r="A10" s="87">
        <v>2</v>
      </c>
      <c r="B10" s="102" t="s">
        <v>98</v>
      </c>
      <c r="C10" s="100" t="s">
        <v>99</v>
      </c>
      <c r="D10" s="290"/>
      <c r="E10" s="290"/>
      <c r="F10" s="301"/>
      <c r="G10" s="87">
        <v>4</v>
      </c>
      <c r="H10" s="18" t="s">
        <v>13</v>
      </c>
      <c r="I10" s="18" t="s">
        <v>13</v>
      </c>
      <c r="J10" s="18" t="s">
        <v>13</v>
      </c>
      <c r="K10" s="18" t="s">
        <v>13</v>
      </c>
      <c r="L10" s="18" t="s">
        <v>13</v>
      </c>
      <c r="M10" s="18" t="s">
        <v>13</v>
      </c>
      <c r="N10" s="18" t="s">
        <v>13</v>
      </c>
      <c r="O10" s="18" t="s">
        <v>13</v>
      </c>
      <c r="P10" s="18" t="e">
        <f t="shared" si="0"/>
        <v>#VALUE!</v>
      </c>
    </row>
    <row r="11" spans="1:16">
      <c r="A11" s="87">
        <v>3</v>
      </c>
      <c r="B11" s="102" t="s">
        <v>100</v>
      </c>
      <c r="C11" s="100" t="s">
        <v>101</v>
      </c>
      <c r="D11" s="291"/>
      <c r="E11" s="291"/>
      <c r="F11" s="302"/>
      <c r="G11" s="87">
        <v>31</v>
      </c>
      <c r="H11" s="18" t="s">
        <v>13</v>
      </c>
      <c r="I11" s="18" t="s">
        <v>13</v>
      </c>
      <c r="J11" s="18" t="s">
        <v>13</v>
      </c>
      <c r="K11" s="18" t="s">
        <v>13</v>
      </c>
      <c r="L11" s="18" t="s">
        <v>13</v>
      </c>
      <c r="M11" s="18" t="s">
        <v>13</v>
      </c>
      <c r="N11" s="18" t="s">
        <v>13</v>
      </c>
      <c r="O11" s="18" t="s">
        <v>13</v>
      </c>
      <c r="P11" s="18" t="e">
        <f t="shared" si="0"/>
        <v>#VALUE!</v>
      </c>
    </row>
    <row r="12" spans="1:16" ht="38.25">
      <c r="A12" s="87">
        <v>4</v>
      </c>
      <c r="B12" s="247" t="s">
        <v>135</v>
      </c>
      <c r="C12" s="248" t="s">
        <v>258</v>
      </c>
      <c r="D12" s="82">
        <v>45651</v>
      </c>
      <c r="E12" s="82" t="s">
        <v>217</v>
      </c>
      <c r="F12" s="82" t="s">
        <v>218</v>
      </c>
      <c r="G12" s="64">
        <v>4</v>
      </c>
      <c r="H12" s="8"/>
      <c r="I12" s="8"/>
      <c r="J12" s="43"/>
      <c r="K12" s="43"/>
      <c r="L12" s="43"/>
      <c r="M12" s="43"/>
      <c r="N12" s="43"/>
      <c r="O12" s="43"/>
      <c r="P12" s="43"/>
    </row>
    <row r="13" spans="1:16" ht="25.5">
      <c r="A13" s="18"/>
      <c r="B13" s="9" t="s">
        <v>111</v>
      </c>
      <c r="C13" s="9"/>
      <c r="D13" s="9"/>
      <c r="E13" s="9"/>
      <c r="F13" s="9"/>
      <c r="G13" s="18" t="s">
        <v>13</v>
      </c>
      <c r="H13" s="18" t="s">
        <v>13</v>
      </c>
      <c r="I13" s="18" t="s">
        <v>13</v>
      </c>
      <c r="J13" s="18" t="s">
        <v>13</v>
      </c>
      <c r="K13" s="18" t="s">
        <v>13</v>
      </c>
      <c r="L13" s="18" t="s">
        <v>13</v>
      </c>
      <c r="M13" s="18" t="s">
        <v>13</v>
      </c>
      <c r="N13" s="18" t="s">
        <v>13</v>
      </c>
      <c r="O13" s="18" t="s">
        <v>13</v>
      </c>
      <c r="P13" s="18" t="e">
        <f t="shared" si="0"/>
        <v>#VALUE!</v>
      </c>
    </row>
    <row r="14" spans="1:16" ht="25.5">
      <c r="A14" s="18"/>
      <c r="B14" s="9" t="s">
        <v>111</v>
      </c>
      <c r="C14" s="9"/>
      <c r="D14" s="9"/>
      <c r="E14" s="9"/>
      <c r="F14" s="9"/>
      <c r="G14" s="18" t="s">
        <v>13</v>
      </c>
      <c r="H14" s="18" t="s">
        <v>13</v>
      </c>
      <c r="I14" s="18" t="s">
        <v>13</v>
      </c>
      <c r="J14" s="18" t="s">
        <v>13</v>
      </c>
      <c r="K14" s="18" t="s">
        <v>13</v>
      </c>
      <c r="L14" s="18" t="s">
        <v>13</v>
      </c>
      <c r="M14" s="18" t="s">
        <v>13</v>
      </c>
      <c r="N14" s="18" t="s">
        <v>13</v>
      </c>
      <c r="O14" s="18" t="s">
        <v>13</v>
      </c>
      <c r="P14" s="18" t="e">
        <f t="shared" si="0"/>
        <v>#VALUE!</v>
      </c>
    </row>
    <row r="15" spans="1:16">
      <c r="A15" s="26"/>
      <c r="B15" s="88" t="s">
        <v>110</v>
      </c>
      <c r="C15" s="29"/>
      <c r="D15" s="29"/>
      <c r="E15" s="29"/>
      <c r="F15" s="29"/>
      <c r="G15" s="29"/>
      <c r="H15" s="30" t="s">
        <v>14</v>
      </c>
      <c r="I15" s="31">
        <f>SUM(I4:I14)</f>
        <v>0</v>
      </c>
      <c r="J15" s="30" t="s">
        <v>14</v>
      </c>
      <c r="K15" s="31">
        <f>SUM(K4:K14)</f>
        <v>0</v>
      </c>
      <c r="L15" s="30" t="s">
        <v>14</v>
      </c>
      <c r="M15" s="31">
        <f>SUM(M4:M14)</f>
        <v>0</v>
      </c>
      <c r="N15" s="30" t="s">
        <v>14</v>
      </c>
      <c r="O15" s="31">
        <f>SUM(O4:O14)</f>
        <v>0</v>
      </c>
      <c r="P15" s="31" t="e">
        <v>#VALUE!</v>
      </c>
    </row>
    <row r="16" spans="1:16" s="25" customFormat="1">
      <c r="A16" s="75"/>
      <c r="B16" s="76"/>
      <c r="C16" s="76"/>
      <c r="D16" s="76"/>
      <c r="E16" s="76"/>
      <c r="F16" s="76"/>
      <c r="G16" s="75"/>
      <c r="H16" s="75"/>
      <c r="I16" s="75"/>
      <c r="J16" s="77"/>
      <c r="K16" s="77"/>
      <c r="L16" s="77"/>
      <c r="M16" s="77"/>
      <c r="N16" s="77"/>
      <c r="O16" s="77"/>
      <c r="P16" s="77"/>
    </row>
    <row r="17" spans="1:16" ht="37.5" customHeight="1" thickBot="1">
      <c r="A17" s="89"/>
      <c r="B17" s="295" t="s">
        <v>103</v>
      </c>
      <c r="C17" s="295"/>
      <c r="D17" s="19"/>
      <c r="E17" s="19"/>
      <c r="F17" s="297" t="s">
        <v>215</v>
      </c>
      <c r="G17" s="298"/>
      <c r="H17" s="298"/>
      <c r="I17" s="299"/>
      <c r="J17" s="286" t="s">
        <v>219</v>
      </c>
      <c r="K17" s="287"/>
      <c r="L17" s="286" t="s">
        <v>220</v>
      </c>
      <c r="M17" s="287"/>
      <c r="N17" s="286" t="s">
        <v>221</v>
      </c>
      <c r="O17" s="287"/>
      <c r="P17" s="91" t="s">
        <v>104</v>
      </c>
    </row>
    <row r="18" spans="1:16" ht="39" thickBot="1">
      <c r="A18" s="90" t="s">
        <v>3</v>
      </c>
      <c r="B18" s="92" t="s">
        <v>24</v>
      </c>
      <c r="C18" s="92" t="s">
        <v>87</v>
      </c>
      <c r="D18" s="92" t="s">
        <v>85</v>
      </c>
      <c r="E18" s="92" t="s">
        <v>50</v>
      </c>
      <c r="F18" s="86" t="s">
        <v>216</v>
      </c>
      <c r="G18" s="3" t="s">
        <v>25</v>
      </c>
      <c r="H18" s="3" t="s">
        <v>26</v>
      </c>
      <c r="I18" s="3" t="s">
        <v>105</v>
      </c>
      <c r="J18" s="3" t="s">
        <v>26</v>
      </c>
      <c r="K18" s="3" t="s">
        <v>106</v>
      </c>
      <c r="L18" s="3" t="s">
        <v>26</v>
      </c>
      <c r="M18" s="3" t="s">
        <v>107</v>
      </c>
      <c r="N18" s="3" t="s">
        <v>26</v>
      </c>
      <c r="O18" s="3" t="s">
        <v>108</v>
      </c>
      <c r="P18" s="3" t="s">
        <v>109</v>
      </c>
    </row>
    <row r="19" spans="1:16">
      <c r="A19" s="87">
        <v>1</v>
      </c>
      <c r="B19" s="103" t="s">
        <v>90</v>
      </c>
      <c r="C19" s="100"/>
      <c r="D19" s="289">
        <v>45689</v>
      </c>
      <c r="E19" s="289">
        <v>47026</v>
      </c>
      <c r="F19" s="292">
        <v>8</v>
      </c>
      <c r="G19" s="100"/>
      <c r="H19" s="18"/>
      <c r="I19" s="18"/>
      <c r="J19" s="20"/>
      <c r="K19" s="20"/>
      <c r="L19" s="20"/>
      <c r="M19" s="20"/>
      <c r="N19" s="20"/>
      <c r="O19" s="20"/>
      <c r="P19" s="20"/>
    </row>
    <row r="20" spans="1:16" ht="25.5">
      <c r="A20" s="87">
        <v>1.1000000000000001</v>
      </c>
      <c r="B20" s="101" t="s">
        <v>91</v>
      </c>
      <c r="C20" s="100" t="s">
        <v>92</v>
      </c>
      <c r="D20" s="290"/>
      <c r="E20" s="290"/>
      <c r="F20" s="293"/>
      <c r="G20" s="100">
        <v>3</v>
      </c>
      <c r="H20" s="18" t="s">
        <v>13</v>
      </c>
      <c r="I20" s="18" t="s">
        <v>13</v>
      </c>
      <c r="J20" s="18" t="s">
        <v>13</v>
      </c>
      <c r="K20" s="18" t="s">
        <v>13</v>
      </c>
      <c r="L20" s="18" t="s">
        <v>13</v>
      </c>
      <c r="M20" s="18" t="s">
        <v>13</v>
      </c>
      <c r="N20" s="18" t="s">
        <v>13</v>
      </c>
      <c r="O20" s="18" t="s">
        <v>13</v>
      </c>
      <c r="P20" s="18" t="e">
        <f t="shared" ref="P20:P30" si="1">O20+M20+K20+I20</f>
        <v>#VALUE!</v>
      </c>
    </row>
    <row r="21" spans="1:16" ht="25.5">
      <c r="A21" s="87">
        <v>1.2</v>
      </c>
      <c r="B21" s="101" t="s">
        <v>93</v>
      </c>
      <c r="C21" s="100" t="s">
        <v>92</v>
      </c>
      <c r="D21" s="290"/>
      <c r="E21" s="290"/>
      <c r="F21" s="293"/>
      <c r="G21" s="100">
        <v>4</v>
      </c>
      <c r="H21" s="18" t="s">
        <v>13</v>
      </c>
      <c r="I21" s="18" t="s">
        <v>13</v>
      </c>
      <c r="J21" s="18" t="s">
        <v>13</v>
      </c>
      <c r="K21" s="18" t="s">
        <v>13</v>
      </c>
      <c r="L21" s="18" t="s">
        <v>13</v>
      </c>
      <c r="M21" s="18" t="s">
        <v>13</v>
      </c>
      <c r="N21" s="18" t="s">
        <v>13</v>
      </c>
      <c r="O21" s="18" t="s">
        <v>13</v>
      </c>
      <c r="P21" s="18" t="e">
        <f t="shared" si="1"/>
        <v>#VALUE!</v>
      </c>
    </row>
    <row r="22" spans="1:16" ht="25.5">
      <c r="A22" s="87">
        <v>1.3</v>
      </c>
      <c r="B22" s="101" t="s">
        <v>94</v>
      </c>
      <c r="C22" s="100" t="s">
        <v>92</v>
      </c>
      <c r="D22" s="290"/>
      <c r="E22" s="290"/>
      <c r="F22" s="293"/>
      <c r="G22" s="100">
        <v>0</v>
      </c>
      <c r="H22" s="18" t="s">
        <v>13</v>
      </c>
      <c r="I22" s="18" t="s">
        <v>13</v>
      </c>
      <c r="J22" s="18" t="s">
        <v>13</v>
      </c>
      <c r="K22" s="18" t="s">
        <v>13</v>
      </c>
      <c r="L22" s="18" t="s">
        <v>13</v>
      </c>
      <c r="M22" s="18" t="s">
        <v>13</v>
      </c>
      <c r="N22" s="18" t="s">
        <v>13</v>
      </c>
      <c r="O22" s="18" t="s">
        <v>13</v>
      </c>
      <c r="P22" s="18" t="e">
        <f t="shared" si="1"/>
        <v>#VALUE!</v>
      </c>
    </row>
    <row r="23" spans="1:16" ht="38.25">
      <c r="A23" s="87">
        <v>1.4</v>
      </c>
      <c r="B23" s="101" t="s">
        <v>95</v>
      </c>
      <c r="C23" s="100" t="s">
        <v>92</v>
      </c>
      <c r="D23" s="290"/>
      <c r="E23" s="290"/>
      <c r="F23" s="293"/>
      <c r="G23" s="100">
        <v>0</v>
      </c>
      <c r="H23" s="18" t="s">
        <v>13</v>
      </c>
      <c r="I23" s="18" t="s">
        <v>13</v>
      </c>
      <c r="J23" s="18" t="s">
        <v>13</v>
      </c>
      <c r="K23" s="18" t="s">
        <v>13</v>
      </c>
      <c r="L23" s="18" t="s">
        <v>13</v>
      </c>
      <c r="M23" s="18" t="s">
        <v>13</v>
      </c>
      <c r="N23" s="18" t="s">
        <v>13</v>
      </c>
      <c r="O23" s="18" t="s">
        <v>13</v>
      </c>
      <c r="P23" s="18" t="e">
        <f t="shared" si="1"/>
        <v>#VALUE!</v>
      </c>
    </row>
    <row r="24" spans="1:16" ht="25.5">
      <c r="A24" s="87">
        <v>1.5</v>
      </c>
      <c r="B24" s="101" t="s">
        <v>96</v>
      </c>
      <c r="C24" s="100" t="s">
        <v>92</v>
      </c>
      <c r="D24" s="290"/>
      <c r="E24" s="290"/>
      <c r="F24" s="293"/>
      <c r="G24" s="100">
        <v>4</v>
      </c>
      <c r="H24" s="18" t="s">
        <v>13</v>
      </c>
      <c r="I24" s="18" t="s">
        <v>13</v>
      </c>
      <c r="J24" s="18" t="s">
        <v>13</v>
      </c>
      <c r="K24" s="18" t="s">
        <v>13</v>
      </c>
      <c r="L24" s="18" t="s">
        <v>13</v>
      </c>
      <c r="M24" s="18" t="s">
        <v>13</v>
      </c>
      <c r="N24" s="18" t="s">
        <v>13</v>
      </c>
      <c r="O24" s="18" t="s">
        <v>13</v>
      </c>
      <c r="P24" s="18" t="e">
        <f t="shared" si="1"/>
        <v>#VALUE!</v>
      </c>
    </row>
    <row r="25" spans="1:16" ht="25.5">
      <c r="A25" s="87">
        <v>1.6</v>
      </c>
      <c r="B25" s="101" t="s">
        <v>97</v>
      </c>
      <c r="C25" s="100" t="s">
        <v>92</v>
      </c>
      <c r="D25" s="290"/>
      <c r="E25" s="290"/>
      <c r="F25" s="293"/>
      <c r="G25" s="100">
        <v>2</v>
      </c>
      <c r="H25" s="18" t="s">
        <v>13</v>
      </c>
      <c r="I25" s="18" t="s">
        <v>13</v>
      </c>
      <c r="J25" s="18" t="s">
        <v>13</v>
      </c>
      <c r="K25" s="18" t="s">
        <v>13</v>
      </c>
      <c r="L25" s="18" t="s">
        <v>13</v>
      </c>
      <c r="M25" s="18" t="s">
        <v>13</v>
      </c>
      <c r="N25" s="18" t="s">
        <v>13</v>
      </c>
      <c r="O25" s="18" t="s">
        <v>13</v>
      </c>
      <c r="P25" s="18" t="e">
        <f t="shared" si="1"/>
        <v>#VALUE!</v>
      </c>
    </row>
    <row r="26" spans="1:16">
      <c r="A26" s="87">
        <v>2</v>
      </c>
      <c r="B26" s="101" t="s">
        <v>98</v>
      </c>
      <c r="C26" s="100" t="s">
        <v>99</v>
      </c>
      <c r="D26" s="290"/>
      <c r="E26" s="290"/>
      <c r="F26" s="293"/>
      <c r="G26" s="100">
        <v>3</v>
      </c>
      <c r="H26" s="18" t="s">
        <v>13</v>
      </c>
      <c r="I26" s="18" t="s">
        <v>13</v>
      </c>
      <c r="J26" s="18" t="s">
        <v>13</v>
      </c>
      <c r="K26" s="18" t="s">
        <v>13</v>
      </c>
      <c r="L26" s="18" t="s">
        <v>13</v>
      </c>
      <c r="M26" s="18" t="s">
        <v>13</v>
      </c>
      <c r="N26" s="18" t="s">
        <v>13</v>
      </c>
      <c r="O26" s="18" t="s">
        <v>13</v>
      </c>
      <c r="P26" s="18" t="e">
        <f t="shared" si="1"/>
        <v>#VALUE!</v>
      </c>
    </row>
    <row r="27" spans="1:16">
      <c r="A27" s="87">
        <v>3</v>
      </c>
      <c r="B27" s="101" t="s">
        <v>100</v>
      </c>
      <c r="C27" s="100" t="s">
        <v>101</v>
      </c>
      <c r="D27" s="291"/>
      <c r="E27" s="291"/>
      <c r="F27" s="294"/>
      <c r="G27" s="100">
        <v>23</v>
      </c>
      <c r="H27" s="18" t="s">
        <v>13</v>
      </c>
      <c r="I27" s="18" t="s">
        <v>13</v>
      </c>
      <c r="J27" s="18" t="s">
        <v>13</v>
      </c>
      <c r="K27" s="18" t="s">
        <v>13</v>
      </c>
      <c r="L27" s="18" t="s">
        <v>13</v>
      </c>
      <c r="M27" s="18" t="s">
        <v>13</v>
      </c>
      <c r="N27" s="18" t="s">
        <v>13</v>
      </c>
      <c r="O27" s="18" t="s">
        <v>13</v>
      </c>
      <c r="P27" s="18" t="e">
        <f t="shared" si="1"/>
        <v>#VALUE!</v>
      </c>
    </row>
    <row r="28" spans="1:16" ht="38.25">
      <c r="A28" s="87">
        <v>4</v>
      </c>
      <c r="B28" s="249" t="s">
        <v>135</v>
      </c>
      <c r="C28" s="248" t="s">
        <v>258</v>
      </c>
      <c r="D28" s="82">
        <v>45651</v>
      </c>
      <c r="E28" s="82">
        <v>47027</v>
      </c>
      <c r="F28" s="82" t="s">
        <v>218</v>
      </c>
      <c r="G28" s="64">
        <v>4</v>
      </c>
      <c r="H28" s="8"/>
      <c r="I28" s="8"/>
      <c r="J28" s="43"/>
      <c r="K28" s="43"/>
      <c r="L28" s="43"/>
      <c r="M28" s="43"/>
      <c r="N28" s="43"/>
      <c r="O28" s="43"/>
      <c r="P28" s="43"/>
    </row>
    <row r="29" spans="1:16" ht="25.5">
      <c r="A29" s="18"/>
      <c r="B29" s="104" t="s">
        <v>111</v>
      </c>
      <c r="C29" s="104"/>
      <c r="D29" s="50"/>
      <c r="E29" s="104"/>
      <c r="F29" s="104"/>
      <c r="G29" s="50" t="s">
        <v>13</v>
      </c>
      <c r="H29" s="18" t="s">
        <v>13</v>
      </c>
      <c r="I29" s="18" t="s">
        <v>13</v>
      </c>
      <c r="J29" s="18" t="s">
        <v>13</v>
      </c>
      <c r="K29" s="18" t="s">
        <v>13</v>
      </c>
      <c r="L29" s="18" t="s">
        <v>13</v>
      </c>
      <c r="M29" s="18" t="s">
        <v>13</v>
      </c>
      <c r="N29" s="18" t="s">
        <v>13</v>
      </c>
      <c r="O29" s="18" t="s">
        <v>13</v>
      </c>
      <c r="P29" s="18" t="e">
        <f t="shared" si="1"/>
        <v>#VALUE!</v>
      </c>
    </row>
    <row r="30" spans="1:16" ht="25.5">
      <c r="A30" s="18"/>
      <c r="B30" s="9" t="s">
        <v>111</v>
      </c>
      <c r="C30" s="9"/>
      <c r="D30" s="9"/>
      <c r="E30" s="9"/>
      <c r="F30" s="9"/>
      <c r="G30" s="18" t="s">
        <v>13</v>
      </c>
      <c r="H30" s="18" t="s">
        <v>13</v>
      </c>
      <c r="I30" s="18" t="s">
        <v>13</v>
      </c>
      <c r="J30" s="18" t="s">
        <v>13</v>
      </c>
      <c r="K30" s="18" t="s">
        <v>13</v>
      </c>
      <c r="L30" s="18" t="s">
        <v>13</v>
      </c>
      <c r="M30" s="18" t="s">
        <v>13</v>
      </c>
      <c r="N30" s="18" t="s">
        <v>13</v>
      </c>
      <c r="O30" s="18" t="s">
        <v>13</v>
      </c>
      <c r="P30" s="18" t="e">
        <f t="shared" si="1"/>
        <v>#VALUE!</v>
      </c>
    </row>
    <row r="31" spans="1:16">
      <c r="A31" s="83"/>
      <c r="B31" s="88" t="s">
        <v>112</v>
      </c>
      <c r="C31" s="29"/>
      <c r="D31" s="29"/>
      <c r="E31" s="29"/>
      <c r="F31" s="29"/>
      <c r="G31" s="29"/>
      <c r="H31" s="30" t="s">
        <v>14</v>
      </c>
      <c r="I31" s="31">
        <f>SUM(I20:I30)</f>
        <v>0</v>
      </c>
      <c r="J31" s="30" t="s">
        <v>14</v>
      </c>
      <c r="K31" s="31">
        <f>SUM(K20:K30)</f>
        <v>0</v>
      </c>
      <c r="L31" s="30" t="s">
        <v>14</v>
      </c>
      <c r="M31" s="31">
        <f>SUM(M20:M30)</f>
        <v>0</v>
      </c>
      <c r="N31" s="30" t="s">
        <v>14</v>
      </c>
      <c r="O31" s="31">
        <f>SUM(O20:O30)</f>
        <v>0</v>
      </c>
      <c r="P31" s="31" t="e">
        <v>#VALUE!</v>
      </c>
    </row>
    <row r="32" spans="1:16" s="25" customFormat="1">
      <c r="A32" s="75"/>
      <c r="B32" s="23" t="s">
        <v>113</v>
      </c>
      <c r="C32" s="93"/>
      <c r="D32" s="93"/>
      <c r="E32" s="93"/>
      <c r="F32" s="93"/>
      <c r="G32" s="94"/>
      <c r="H32" s="94"/>
      <c r="I32" s="94"/>
      <c r="J32" s="95"/>
      <c r="K32" s="95"/>
      <c r="L32" s="95"/>
      <c r="M32" s="95"/>
      <c r="N32" s="95"/>
      <c r="O32" s="95"/>
      <c r="P32" s="98" t="e">
        <f>P31+P15</f>
        <v>#VALUE!</v>
      </c>
    </row>
  </sheetData>
  <mergeCells count="16">
    <mergeCell ref="N1:O1"/>
    <mergeCell ref="B17:C17"/>
    <mergeCell ref="J17:K17"/>
    <mergeCell ref="B1:C1"/>
    <mergeCell ref="J1:K1"/>
    <mergeCell ref="L17:M17"/>
    <mergeCell ref="N17:O17"/>
    <mergeCell ref="F1:I1"/>
    <mergeCell ref="F3:F11"/>
    <mergeCell ref="F17:I17"/>
    <mergeCell ref="D19:D27"/>
    <mergeCell ref="E19:E27"/>
    <mergeCell ref="E3:E11"/>
    <mergeCell ref="D3:D11"/>
    <mergeCell ref="L1:M1"/>
    <mergeCell ref="F19:F27"/>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Instructions</vt:lpstr>
      <vt:lpstr>Summary</vt:lpstr>
      <vt:lpstr>Software</vt:lpstr>
      <vt:lpstr>SW Impl</vt:lpstr>
      <vt:lpstr>SW ATS </vt:lpstr>
      <vt:lpstr>Hardware</vt:lpstr>
      <vt:lpstr>HW Install</vt:lpstr>
      <vt:lpstr>SW ATS - Existing</vt:lpstr>
      <vt:lpstr>HW AMC Existing</vt:lpstr>
      <vt:lpstr>FMS</vt:lpstr>
      <vt:lpstr>Professional Services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MONINDRA GHOSH</cp:lastModifiedBy>
  <dcterms:created xsi:type="dcterms:W3CDTF">2023-02-06T08:57:04Z</dcterms:created>
  <dcterms:modified xsi:type="dcterms:W3CDTF">2023-05-31T04:59:30Z</dcterms:modified>
</cp:coreProperties>
</file>